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autoCompressPictures="0" defaultThemeVersion="166925"/>
  <mc:AlternateContent xmlns:mc="http://schemas.openxmlformats.org/markup-compatibility/2006">
    <mc:Choice Requires="x15">
      <x15ac:absPath xmlns:x15ac="http://schemas.microsoft.com/office/spreadsheetml/2010/11/ac" url="C:\Users\04860\Desktop\Tshilidzini\"/>
    </mc:Choice>
  </mc:AlternateContent>
  <xr:revisionPtr revIDLastSave="0" documentId="13_ncr:1_{27891E6E-A01E-4F8E-9549-3886B4C5D180}" xr6:coauthVersionLast="47" xr6:coauthVersionMax="47" xr10:uidLastSave="{00000000-0000-0000-0000-000000000000}"/>
  <bookViews>
    <workbookView xWindow="-120" yWindow="-120" windowWidth="20730" windowHeight="11160" xr2:uid="{00000000-000D-0000-FFFF-FFFF00000000}"/>
  </bookViews>
  <sheets>
    <sheet name="RFP314.2022" sheetId="3" r:id="rId1"/>
  </sheets>
  <definedNames>
    <definedName name="_xlnm.Print_Area" localSheetId="0">'RFP314.2022'!$A$1:$E$71</definedName>
    <definedName name="_xlnm.Print_Titles" localSheetId="0">'RFP314.2022'!$1:$2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65" i="3" l="1"/>
  <c r="E66" i="3" s="1"/>
  <c r="E67" i="3" s="1"/>
  <c r="E68" i="3" l="1"/>
  <c r="E69" i="3" s="1"/>
  <c r="B34" i="3" l="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19" i="3"/>
  <c r="B20" i="3" s="1"/>
  <c r="B21" i="3" s="1"/>
  <c r="B22" i="3" s="1"/>
  <c r="B23" i="3" s="1"/>
  <c r="B24" i="3" s="1"/>
  <c r="E70" i="3" l="1"/>
  <c r="E71" i="3" s="1"/>
</calcChain>
</file>

<file path=xl/sharedStrings.xml><?xml version="1.0" encoding="utf-8"?>
<sst xmlns="http://schemas.openxmlformats.org/spreadsheetml/2006/main" count="126" uniqueCount="80">
  <si>
    <t>Scope of Works</t>
  </si>
  <si>
    <t>Activity Description</t>
  </si>
  <si>
    <t>Unit</t>
  </si>
  <si>
    <t>Price (Excl. VAT)</t>
  </si>
  <si>
    <t>Item No</t>
  </si>
  <si>
    <t>PRELIMINARY AND GENERAL</t>
  </si>
  <si>
    <t>Site Establishment</t>
  </si>
  <si>
    <t>Site De-establishment</t>
  </si>
  <si>
    <t>Security of the works</t>
  </si>
  <si>
    <t>Insurance &amp; Guarantees</t>
  </si>
  <si>
    <t>Contractor's Representatives</t>
  </si>
  <si>
    <t>Compliance with Health, Safety &amp; Occupational Requirements</t>
  </si>
  <si>
    <t>PROFESSIONAL SERVICES</t>
  </si>
  <si>
    <t>Stage 3 - Design Development</t>
  </si>
  <si>
    <t>Stage 4 - Design Documentation</t>
  </si>
  <si>
    <t>Stage 5 - Works</t>
  </si>
  <si>
    <t>Stage 6 - Handover</t>
  </si>
  <si>
    <t>Stage 7 - Close-out</t>
  </si>
  <si>
    <t>CONSTRUCTION</t>
  </si>
  <si>
    <t>Add VAT @ 15%</t>
  </si>
  <si>
    <t>External Façade</t>
  </si>
  <si>
    <t>Roofs</t>
  </si>
  <si>
    <t>Internal Divisions</t>
  </si>
  <si>
    <t>Floor Finishes</t>
  </si>
  <si>
    <t>Internal Wall Finishes</t>
  </si>
  <si>
    <t>Ceiling Finishes</t>
  </si>
  <si>
    <t>Fittings</t>
  </si>
  <si>
    <t>Electrical Installation</t>
  </si>
  <si>
    <t>Item</t>
  </si>
  <si>
    <t>ANNEXURE D: GUIDELINE ACTIVITY SCHEDULE</t>
  </si>
  <si>
    <t>Temporary works &amp; plant</t>
  </si>
  <si>
    <t>Substructure</t>
  </si>
  <si>
    <t>Ground floor</t>
  </si>
  <si>
    <t>Structural frame</t>
  </si>
  <si>
    <t>Plumbing</t>
  </si>
  <si>
    <t>Communication &amp; Security</t>
  </si>
  <si>
    <t>Fire protection</t>
  </si>
  <si>
    <t>Air conditioning</t>
  </si>
  <si>
    <t>Partitions</t>
  </si>
  <si>
    <t>Balustrading, handrails, etc</t>
  </si>
  <si>
    <t>Miscellaneous items</t>
  </si>
  <si>
    <t>Specialist fire protection systems</t>
  </si>
  <si>
    <t>Conveyance systems</t>
  </si>
  <si>
    <t>Ventilation</t>
  </si>
  <si>
    <t>Heating and cooling</t>
  </si>
  <si>
    <t>Special electrical systems</t>
  </si>
  <si>
    <t>Electronic systems</t>
  </si>
  <si>
    <t>Other services</t>
  </si>
  <si>
    <t>Signage</t>
  </si>
  <si>
    <t>Artwork, furnishings, etc</t>
  </si>
  <si>
    <t>Alterations</t>
  </si>
  <si>
    <t>Demolitions</t>
  </si>
  <si>
    <r>
      <t xml:space="preserve">Note: refer to scope of works and guide to elemental cost estimating &amp; analysis for building works as published by ASAQS for detail breakdowns of each activity.
**PROFESSIONAL SERVICES and PRELIMINARY AND GENERAL are </t>
    </r>
    <r>
      <rPr>
        <b/>
        <i/>
        <u/>
        <sz val="11"/>
        <color theme="1"/>
        <rFont val="Calibri"/>
        <family val="2"/>
        <scheme val="minor"/>
      </rPr>
      <t>minimum</t>
    </r>
    <r>
      <rPr>
        <b/>
        <i/>
        <sz val="11"/>
        <color theme="1"/>
        <rFont val="Calibri"/>
        <family val="2"/>
        <scheme val="minor"/>
      </rPr>
      <t xml:space="preserve"> items to be priced (Color - RED)
**CONSTRUCTION section serves as a </t>
    </r>
    <r>
      <rPr>
        <b/>
        <i/>
        <u/>
        <sz val="11"/>
        <color theme="1"/>
        <rFont val="Calibri"/>
        <family val="2"/>
        <scheme val="minor"/>
      </rPr>
      <t>guide</t>
    </r>
    <r>
      <rPr>
        <b/>
        <i/>
        <sz val="11"/>
        <color theme="1"/>
        <rFont val="Calibri"/>
        <family val="2"/>
        <scheme val="minor"/>
      </rPr>
      <t xml:space="preserve"> for activities to be priced. (Color - BLUE)</t>
    </r>
  </si>
  <si>
    <t>NEONATAL MODULAR STRUCTURE</t>
  </si>
  <si>
    <t>Stage 1 - Initiation</t>
  </si>
  <si>
    <t>Stage 2 - Concept</t>
  </si>
  <si>
    <t>External Works (fencing and gates incl. all supports, stormwater, etc.)</t>
  </si>
  <si>
    <t>Bidders are required to make reference to the specifications for the full extent of the works required to be done under each of the trade activities listed in this activity schedule</t>
  </si>
  <si>
    <t>Provide an amount for consultancy and/or design services by professional service providers to cater for the following disciplines: Architectural, QS, Project Manager, Health Planner, Electrical Engineer, Mechanical Engineer and Civil/Structural Engineer (incl. Geotech) as and when required to the approval of the DBSA representative. Please include an amount for as-built drawings.</t>
  </si>
  <si>
    <t>These preliminary and general items apply to the entire scope of works</t>
  </si>
  <si>
    <t>RFP314/2022: APPROVAL OF THE PROCUREMENT STRATEGY FOR THE APPOINTMENT OF A FIXED AND FIRM TURNKEY CONTRACTOR FOR THE DESIGN AND CONSTRUCTION OF A NEONATAL MODULAR STRUCTURE AT TSHILIDZINI REGIONAL HOSPITAL IN LIMPOPO PROVINCE.</t>
  </si>
  <si>
    <r>
      <t xml:space="preserve">SUB-TOTAL B </t>
    </r>
    <r>
      <rPr>
        <b/>
        <i/>
        <sz val="11"/>
        <color theme="1"/>
        <rFont val="Calibri"/>
        <family val="2"/>
        <scheme val="minor"/>
      </rPr>
      <t>(Incl. CSDG and Excl. Contingency and VAT)</t>
    </r>
  </si>
  <si>
    <t>A</t>
  </si>
  <si>
    <t>B</t>
  </si>
  <si>
    <t>C</t>
  </si>
  <si>
    <t>SUB-TOTAL A  (Excl. CSDG, Contingency and VAT)</t>
  </si>
  <si>
    <t>CIDB minimum Contract Skills Development Goal (CSDG) sum = 
GB (0.5%) x Subtotal of the tender amount</t>
  </si>
  <si>
    <t>SUB-TOTAL B (Incl. CSDG and Contingency and  Excl. VAT)</t>
  </si>
  <si>
    <t>Allow Contingencies @ 15%</t>
  </si>
  <si>
    <t>GRAND TOTAL  (Incl. CSDG and Contingency and  Excl. VAT)
Carried to Form of Offer and Acceptance</t>
  </si>
  <si>
    <t>Enterprise Development of Targeted Enterprise or JV partners</t>
  </si>
  <si>
    <t>Per Quarter</t>
  </si>
  <si>
    <r>
      <rPr>
        <u/>
        <sz val="9"/>
        <color theme="1"/>
        <rFont val="Calibri"/>
        <family val="2"/>
        <scheme val="minor"/>
      </rPr>
      <t>In 8: Newly added as per CIDB B.U.I.L.D Programme.</t>
    </r>
    <r>
      <rPr>
        <sz val="9"/>
        <color theme="1"/>
        <rFont val="Calibri"/>
        <family val="2"/>
        <scheme val="minor"/>
      </rPr>
      <t xml:space="preserve">
The rates illustrated are the recommended rates to guide the Employer to determine the amount for Enterprise Development per targeted enterprise. The Employer may adjust these rates which may be affected by factors such as location of the project. The Employer </t>
    </r>
    <r>
      <rPr>
        <b/>
        <sz val="9"/>
        <color theme="1"/>
        <rFont val="Calibri"/>
        <family val="2"/>
        <scheme val="minor"/>
      </rPr>
      <t>must include this amount as a Provisional Sum in the Preliminary and Genera</t>
    </r>
    <r>
      <rPr>
        <sz val="9"/>
        <color theme="1"/>
        <rFont val="Calibri"/>
        <family val="2"/>
        <scheme val="minor"/>
      </rPr>
      <t>l (P&amp;G) section
as illustrated .</t>
    </r>
  </si>
  <si>
    <t>The contractor shall appoint an Enterprise Development Coordinator (Tender Volume 3, Clause 3.1)</t>
  </si>
  <si>
    <t>Item 8.2 refers to the Needs Analysis the contractor shall perform on the targeted enterprise and or JV partner to identify the developmental goals at a rate of R 5000 00 (five thousand rands per targeted enterprise</t>
  </si>
  <si>
    <t>Item 8.4 refers to the Completion report, the contractor shall submit the Completion report to the Employer’s representative as per the Standard at a rate of R 5000 00 (five thousand rands) per targeted enterprise</t>
  </si>
  <si>
    <t>Item 8.3 refers to the Monitoring and Interim reporting to be performed by the contractor as per the Standard at a rate of R 20 000 00 (twenty thousand rands) per quarter. Business to decide how many quarters are applicable and quantify by R20k and add the total in as a provisional sum. Ive provisionaly indiated it at 1 enterprise at 4 quarters = 1 year</t>
  </si>
  <si>
    <r>
      <t xml:space="preserve">Needs Analysis and Enterprise Development Plan per Targeted Enterprise </t>
    </r>
    <r>
      <rPr>
        <i/>
        <sz val="11"/>
        <color rgb="FFFF0000"/>
        <rFont val="Calibri"/>
        <family val="2"/>
        <scheme val="minor"/>
      </rPr>
      <t>(fixed provisional sum)</t>
    </r>
  </si>
  <si>
    <t>Monitoring and Interim reporting per targeted enterprise (fixed provisional sum)</t>
  </si>
  <si>
    <t>Project Completion report per Targeted Enterprise (fixed provisional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</si>
</sst>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R&quot;* #,##0.00_-;\-&quot;R&quot;* #,##0.00_-;_-&quot;R&quot;* &quot;-&quot;??_-;_-@_-"/>
    <numFmt numFmtId="165" formatCode="_-* #,##0.00_-;\-* #,##0.00_-;_-*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i/>
      <sz val="11"/>
      <color theme="1"/>
      <name val="Calibri"/>
      <family val="2"/>
      <scheme val="minor"/>
    </font>
    <font>
      <sz val="11"/>
      <color rgb="FFFF0000"/>
      <name val="Calibri"/>
      <family val="2"/>
      <scheme val="minor"/>
    </font>
    <font>
      <b/>
      <sz val="11"/>
      <color rgb="FFFF0000"/>
      <name val="Calibri"/>
      <family val="2"/>
      <scheme val="minor"/>
    </font>
    <font>
      <b/>
      <sz val="11"/>
      <color rgb="FF0070C0"/>
      <name val="Calibri"/>
      <family val="2"/>
      <scheme val="minor"/>
    </font>
    <font>
      <sz val="11"/>
      <color rgb="FF0070C0"/>
      <name val="Calibri"/>
      <family val="2"/>
      <scheme val="minor"/>
    </font>
    <font>
      <b/>
      <i/>
      <u/>
      <sz val="11"/>
      <color theme="1"/>
      <name val="Calibri"/>
      <family val="2"/>
      <scheme val="minor"/>
    </font>
    <font>
      <sz val="8"/>
      <name val="Calibri"/>
      <family val="2"/>
      <scheme val="minor"/>
    </font>
    <font>
      <u/>
      <sz val="11"/>
      <color theme="10"/>
      <name val="Calibri"/>
      <family val="2"/>
      <scheme val="minor"/>
    </font>
    <font>
      <u/>
      <sz val="11"/>
      <color theme="11"/>
      <name val="Calibri"/>
      <family val="2"/>
      <scheme val="minor"/>
    </font>
    <font>
      <sz val="11"/>
      <color theme="1"/>
      <name val="Arial"/>
      <family val="2"/>
    </font>
    <font>
      <sz val="9"/>
      <color theme="1"/>
      <name val="Calibri"/>
      <family val="2"/>
      <scheme val="minor"/>
    </font>
    <font>
      <u/>
      <sz val="9"/>
      <color theme="1"/>
      <name val="Calibri"/>
      <family val="2"/>
      <scheme val="minor"/>
    </font>
    <font>
      <b/>
      <sz val="9"/>
      <color theme="1"/>
      <name val="Calibri"/>
      <family val="2"/>
      <scheme val="minor"/>
    </font>
    <font>
      <i/>
      <sz val="11"/>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9" tint="0.59999389629810485"/>
        <bgColor indexed="64"/>
      </patternFill>
    </fill>
  </fills>
  <borders count="3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thin">
        <color auto="1"/>
      </top>
      <bottom style="thin">
        <color auto="1"/>
      </bottom>
      <diagonal/>
    </border>
    <border>
      <left style="thin">
        <color auto="1"/>
      </left>
      <right/>
      <top style="medium">
        <color indexed="64"/>
      </top>
      <bottom style="medium">
        <color indexed="64"/>
      </bottom>
      <diagonal/>
    </border>
    <border>
      <left/>
      <right style="thin">
        <color auto="1"/>
      </right>
      <top style="medium">
        <color indexed="64"/>
      </top>
      <bottom style="medium">
        <color indexed="64"/>
      </bottom>
      <diagonal/>
    </border>
  </borders>
  <cellStyleXfs count="17">
    <xf numFmtId="0" fontId="0" fillId="0" borderId="0"/>
    <xf numFmtId="165" fontId="1" fillId="0" borderId="0" applyFon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cellStyleXfs>
  <cellXfs count="97">
    <xf numFmtId="0" fontId="0" fillId="0" borderId="0" xfId="0"/>
    <xf numFmtId="165" fontId="0" fillId="0" borderId="0" xfId="1" applyFont="1"/>
    <xf numFmtId="0" fontId="4" fillId="0" borderId="2" xfId="0" applyFont="1" applyBorder="1" applyAlignment="1">
      <alignment horizontal="left" indent="1"/>
    </xf>
    <xf numFmtId="0" fontId="0" fillId="0" borderId="2" xfId="0" applyBorder="1" applyAlignment="1">
      <alignment horizontal="center"/>
    </xf>
    <xf numFmtId="0" fontId="0" fillId="0" borderId="0" xfId="0" applyAlignment="1">
      <alignment horizontal="center"/>
    </xf>
    <xf numFmtId="0" fontId="6" fillId="0" borderId="1" xfId="0" applyFont="1" applyBorder="1" applyAlignment="1">
      <alignment horizontal="center"/>
    </xf>
    <xf numFmtId="0" fontId="6" fillId="0" borderId="1" xfId="0" applyFont="1" applyBorder="1" applyAlignment="1">
      <alignment horizontal="left" indent="1"/>
    </xf>
    <xf numFmtId="0" fontId="9" fillId="0" borderId="1" xfId="0" applyFont="1" applyBorder="1" applyAlignment="1">
      <alignment horizontal="center"/>
    </xf>
    <xf numFmtId="0" fontId="9" fillId="0" borderId="1" xfId="0" applyFont="1" applyBorder="1" applyAlignment="1">
      <alignment horizontal="left" indent="1"/>
    </xf>
    <xf numFmtId="0" fontId="0" fillId="0" borderId="0" xfId="0" applyFill="1"/>
    <xf numFmtId="0" fontId="6" fillId="0" borderId="1" xfId="0" applyFont="1" applyFill="1" applyBorder="1" applyAlignment="1">
      <alignment horizontal="left" indent="1"/>
    </xf>
    <xf numFmtId="0" fontId="0" fillId="0" borderId="8" xfId="0" applyBorder="1" applyAlignment="1">
      <alignment horizontal="center" vertical="center" textRotation="90"/>
    </xf>
    <xf numFmtId="0" fontId="6" fillId="0" borderId="2" xfId="0" applyFont="1" applyBorder="1" applyAlignment="1">
      <alignment horizontal="center"/>
    </xf>
    <xf numFmtId="0" fontId="6" fillId="0" borderId="10" xfId="0" applyFont="1" applyBorder="1" applyAlignment="1">
      <alignment horizontal="left" indent="1"/>
    </xf>
    <xf numFmtId="0" fontId="6" fillId="0" borderId="10" xfId="0" applyFont="1" applyBorder="1" applyAlignment="1">
      <alignment horizontal="center"/>
    </xf>
    <xf numFmtId="164" fontId="6" fillId="0" borderId="11" xfId="1" applyNumberFormat="1" applyFont="1" applyBorder="1"/>
    <xf numFmtId="164" fontId="6" fillId="0" borderId="19" xfId="1" applyNumberFormat="1" applyFont="1" applyBorder="1"/>
    <xf numFmtId="0" fontId="6" fillId="0" borderId="12" xfId="0" applyFont="1" applyBorder="1" applyAlignment="1">
      <alignment horizontal="center"/>
    </xf>
    <xf numFmtId="0" fontId="6" fillId="0" borderId="13" xfId="0" applyFont="1" applyBorder="1"/>
    <xf numFmtId="0" fontId="6" fillId="0" borderId="13" xfId="0" applyFont="1" applyBorder="1" applyAlignment="1">
      <alignment horizontal="center"/>
    </xf>
    <xf numFmtId="164" fontId="6" fillId="0" borderId="14" xfId="1" applyNumberFormat="1" applyFont="1" applyBorder="1"/>
    <xf numFmtId="0" fontId="6" fillId="0" borderId="9" xfId="0" applyFont="1" applyFill="1" applyBorder="1" applyAlignment="1">
      <alignment horizontal="center"/>
    </xf>
    <xf numFmtId="0" fontId="6" fillId="0" borderId="10" xfId="0" applyFont="1" applyFill="1" applyBorder="1" applyAlignment="1">
      <alignment horizontal="left" indent="1"/>
    </xf>
    <xf numFmtId="0" fontId="6" fillId="0" borderId="18" xfId="0" applyFont="1" applyFill="1" applyBorder="1" applyAlignment="1">
      <alignment horizontal="center"/>
    </xf>
    <xf numFmtId="0" fontId="0" fillId="0" borderId="8" xfId="0" applyBorder="1" applyAlignment="1">
      <alignment horizontal="center" vertical="center" textRotation="90"/>
    </xf>
    <xf numFmtId="0" fontId="9" fillId="0" borderId="9" xfId="0" applyFont="1" applyBorder="1" applyAlignment="1">
      <alignment horizontal="center"/>
    </xf>
    <xf numFmtId="0" fontId="9" fillId="0" borderId="10" xfId="0" applyFont="1" applyBorder="1" applyAlignment="1">
      <alignment horizontal="left" indent="1"/>
    </xf>
    <xf numFmtId="0" fontId="9" fillId="0" borderId="10" xfId="0" applyFont="1" applyBorder="1" applyAlignment="1">
      <alignment horizontal="center"/>
    </xf>
    <xf numFmtId="164" fontId="9" fillId="0" borderId="11" xfId="1" applyNumberFormat="1" applyFont="1" applyBorder="1"/>
    <xf numFmtId="0" fontId="9" fillId="0" borderId="18" xfId="0" applyFont="1" applyBorder="1" applyAlignment="1">
      <alignment horizontal="center"/>
    </xf>
    <xf numFmtId="164" fontId="9" fillId="0" borderId="19" xfId="1" applyNumberFormat="1" applyFont="1" applyBorder="1"/>
    <xf numFmtId="0" fontId="7" fillId="2" borderId="20" xfId="0" applyFont="1" applyFill="1" applyBorder="1" applyAlignment="1">
      <alignment horizontal="center" vertical="center"/>
    </xf>
    <xf numFmtId="0" fontId="7" fillId="2" borderId="15"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15" xfId="0" applyFont="1" applyFill="1" applyBorder="1" applyAlignment="1">
      <alignment horizontal="center" vertical="center"/>
    </xf>
    <xf numFmtId="0" fontId="2" fillId="6" borderId="21" xfId="0" applyFont="1" applyFill="1" applyBorder="1" applyAlignment="1">
      <alignment horizontal="right"/>
    </xf>
    <xf numFmtId="0" fontId="2" fillId="6" borderId="22" xfId="0" applyFont="1" applyFill="1" applyBorder="1" applyAlignment="1">
      <alignment horizontal="right"/>
    </xf>
    <xf numFmtId="0" fontId="2" fillId="6" borderId="23" xfId="0" applyFont="1" applyFill="1" applyBorder="1" applyAlignment="1">
      <alignment horizontal="right"/>
    </xf>
    <xf numFmtId="164" fontId="2" fillId="6" borderId="11" xfId="1" applyNumberFormat="1" applyFont="1" applyFill="1" applyBorder="1"/>
    <xf numFmtId="0" fontId="0" fillId="0" borderId="27" xfId="0" applyBorder="1" applyAlignment="1">
      <alignment horizontal="center"/>
    </xf>
    <xf numFmtId="164" fontId="0" fillId="0" borderId="28" xfId="1" applyNumberFormat="1" applyFont="1" applyBorder="1"/>
    <xf numFmtId="0" fontId="5" fillId="4" borderId="29" xfId="0" applyFont="1" applyFill="1" applyBorder="1" applyAlignment="1">
      <alignment horizontal="center" wrapText="1"/>
    </xf>
    <xf numFmtId="0" fontId="5" fillId="4" borderId="30" xfId="0" applyFont="1" applyFill="1" applyBorder="1" applyAlignment="1">
      <alignment horizontal="center" wrapText="1"/>
    </xf>
    <xf numFmtId="0" fontId="5" fillId="4" borderId="31" xfId="0" applyFont="1" applyFill="1" applyBorder="1" applyAlignment="1">
      <alignment horizontal="center" wrapText="1"/>
    </xf>
    <xf numFmtId="0" fontId="2" fillId="5" borderId="15" xfId="0" applyFont="1" applyFill="1" applyBorder="1" applyAlignment="1">
      <alignment horizontal="center"/>
    </xf>
    <xf numFmtId="0" fontId="2" fillId="5" borderId="16" xfId="0" applyFont="1" applyFill="1" applyBorder="1" applyAlignment="1">
      <alignment horizontal="center"/>
    </xf>
    <xf numFmtId="165" fontId="2" fillId="5" borderId="17" xfId="1" applyFont="1" applyFill="1" applyBorder="1" applyAlignment="1">
      <alignment horizontal="center"/>
    </xf>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3" fillId="0" borderId="5" xfId="0" applyFont="1" applyBorder="1" applyAlignment="1">
      <alignment horizontal="left" wrapText="1"/>
    </xf>
    <xf numFmtId="0" fontId="2" fillId="0" borderId="6" xfId="0" applyFont="1" applyBorder="1" applyAlignment="1">
      <alignment horizontal="left" wrapText="1"/>
    </xf>
    <xf numFmtId="0" fontId="2" fillId="0" borderId="7" xfId="0" applyFont="1" applyBorder="1" applyAlignment="1">
      <alignment horizontal="left" wrapText="1"/>
    </xf>
    <xf numFmtId="0" fontId="5" fillId="3" borderId="5" xfId="0" applyFont="1" applyFill="1" applyBorder="1" applyAlignment="1">
      <alignment horizontal="left" wrapText="1"/>
    </xf>
    <xf numFmtId="0" fontId="5" fillId="3" borderId="6" xfId="0" applyFont="1" applyFill="1" applyBorder="1" applyAlignment="1">
      <alignment horizontal="left" wrapText="1"/>
    </xf>
    <xf numFmtId="0" fontId="5" fillId="3" borderId="7" xfId="0" applyFont="1" applyFill="1" applyBorder="1" applyAlignment="1">
      <alignment horizontal="left" wrapText="1"/>
    </xf>
    <xf numFmtId="0" fontId="6" fillId="0" borderId="2" xfId="0" applyFont="1" applyBorder="1" applyAlignment="1">
      <alignment horizontal="left" vertical="center" wrapText="1" indent="1"/>
    </xf>
    <xf numFmtId="0" fontId="6" fillId="0" borderId="1" xfId="0" applyFont="1" applyBorder="1" applyAlignment="1">
      <alignment horizontal="left" vertical="center" wrapText="1" indent="1"/>
    </xf>
    <xf numFmtId="0" fontId="0" fillId="0" borderId="0" xfId="0" applyAlignment="1">
      <alignment horizontal="center"/>
    </xf>
    <xf numFmtId="0" fontId="0" fillId="0" borderId="32" xfId="0" applyBorder="1" applyAlignment="1">
      <alignment horizontal="center" wrapText="1"/>
    </xf>
    <xf numFmtId="0" fontId="15" fillId="7" borderId="32" xfId="0" applyFont="1" applyFill="1" applyBorder="1" applyAlignment="1">
      <alignment horizontal="left" vertical="center" wrapText="1"/>
    </xf>
    <xf numFmtId="0" fontId="15" fillId="7" borderId="0" xfId="0" applyFont="1" applyFill="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33" xfId="0" applyFont="1" applyBorder="1" applyAlignment="1">
      <alignment horizontal="left" vertical="center" wrapText="1"/>
    </xf>
    <xf numFmtId="0" fontId="6" fillId="0" borderId="9" xfId="0" applyFont="1" applyBorder="1" applyAlignment="1">
      <alignment horizontal="center" vertical="center"/>
    </xf>
    <xf numFmtId="0" fontId="6" fillId="0" borderId="18" xfId="0" applyFont="1" applyBorder="1" applyAlignment="1">
      <alignment horizontal="center" vertical="center"/>
    </xf>
    <xf numFmtId="0" fontId="6" fillId="0" borderId="27" xfId="0" applyFont="1" applyBorder="1" applyAlignment="1">
      <alignment horizontal="center" vertical="center"/>
    </xf>
    <xf numFmtId="0" fontId="7" fillId="2" borderId="34" xfId="0" applyFont="1" applyFill="1" applyBorder="1" applyAlignment="1">
      <alignment horizontal="center" vertical="center"/>
    </xf>
    <xf numFmtId="0" fontId="7" fillId="2" borderId="30" xfId="0" applyFont="1" applyFill="1" applyBorder="1" applyAlignment="1">
      <alignment horizontal="center" vertical="center"/>
    </xf>
    <xf numFmtId="0" fontId="7" fillId="2" borderId="31" xfId="0" applyFont="1" applyFill="1" applyBorder="1" applyAlignment="1">
      <alignment horizontal="center" vertical="center"/>
    </xf>
    <xf numFmtId="0" fontId="7" fillId="2" borderId="34"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8" fillId="2" borderId="34"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34"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2" fillId="6" borderId="29" xfId="0" applyFont="1" applyFill="1" applyBorder="1" applyAlignment="1">
      <alignment horizontal="right" wrapText="1"/>
    </xf>
    <xf numFmtId="0" fontId="2" fillId="6" borderId="30" xfId="0" applyFont="1" applyFill="1" applyBorder="1" applyAlignment="1">
      <alignment horizontal="right" wrapText="1"/>
    </xf>
    <xf numFmtId="0" fontId="2" fillId="6" borderId="35" xfId="0" applyFont="1" applyFill="1" applyBorder="1" applyAlignment="1">
      <alignment horizontal="right" wrapText="1"/>
    </xf>
    <xf numFmtId="164" fontId="2" fillId="6" borderId="7" xfId="1" applyNumberFormat="1" applyFont="1" applyFill="1" applyBorder="1"/>
    <xf numFmtId="0" fontId="4" fillId="2" borderId="24" xfId="0" applyFont="1" applyFill="1" applyBorder="1" applyAlignment="1">
      <alignment horizontal="right" wrapText="1"/>
    </xf>
    <xf numFmtId="0" fontId="4" fillId="2" borderId="25" xfId="0" applyFont="1" applyFill="1" applyBorder="1" applyAlignment="1">
      <alignment horizontal="right" wrapText="1"/>
    </xf>
    <xf numFmtId="0" fontId="4" fillId="2" borderId="26" xfId="0" applyFont="1" applyFill="1" applyBorder="1" applyAlignment="1">
      <alignment horizontal="right" wrapText="1"/>
    </xf>
    <xf numFmtId="164" fontId="2" fillId="2" borderId="14" xfId="1" applyNumberFormat="1" applyFont="1" applyFill="1" applyBorder="1"/>
    <xf numFmtId="0" fontId="4" fillId="2" borderId="24" xfId="0" applyFont="1" applyFill="1" applyBorder="1" applyAlignment="1">
      <alignment horizontal="right"/>
    </xf>
    <xf numFmtId="0" fontId="4" fillId="2" borderId="25" xfId="0" applyFont="1" applyFill="1" applyBorder="1" applyAlignment="1">
      <alignment horizontal="right"/>
    </xf>
    <xf numFmtId="0" fontId="4" fillId="2" borderId="26" xfId="0" applyFont="1" applyFill="1" applyBorder="1" applyAlignment="1">
      <alignment horizontal="right"/>
    </xf>
    <xf numFmtId="164" fontId="4" fillId="2" borderId="14" xfId="1" applyNumberFormat="1" applyFont="1" applyFill="1" applyBorder="1"/>
    <xf numFmtId="0" fontId="0" fillId="2" borderId="24" xfId="0" applyFill="1" applyBorder="1" applyAlignment="1">
      <alignment horizontal="right"/>
    </xf>
    <xf numFmtId="0" fontId="0" fillId="2" borderId="25" xfId="0" applyFill="1" applyBorder="1" applyAlignment="1">
      <alignment horizontal="right"/>
    </xf>
    <xf numFmtId="0" fontId="0" fillId="2" borderId="26" xfId="0" applyFill="1" applyBorder="1" applyAlignment="1">
      <alignment horizontal="right"/>
    </xf>
    <xf numFmtId="164" fontId="0" fillId="2" borderId="14" xfId="1" applyNumberFormat="1" applyFont="1" applyFill="1" applyBorder="1"/>
    <xf numFmtId="0" fontId="9" fillId="0" borderId="1" xfId="0" applyFont="1" applyBorder="1" applyAlignment="1">
      <alignment horizontal="left" wrapText="1" indent="1"/>
    </xf>
  </cellXfs>
  <cellStyles count="17">
    <cellStyle name="Comma" xfId="1" builtinId="3"/>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Normal" xfId="0" builtinId="0"/>
    <cellStyle name="Normal 2" xfId="16" xr:uid="{8E0CD0B8-7AA8-4F70-8F56-088329C4FE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1"/>
  <sheetViews>
    <sheetView tabSelected="1" topLeftCell="A65" zoomScale="110" zoomScaleNormal="110" zoomScalePageLayoutView="110" workbookViewId="0">
      <selection activeCell="H31" sqref="H31"/>
    </sheetView>
  </sheetViews>
  <sheetFormatPr defaultColWidth="9.140625" defaultRowHeight="15" x14ac:dyDescent="0.25"/>
  <cols>
    <col min="1" max="1" width="15" bestFit="1" customWidth="1"/>
    <col min="2" max="2" width="8.42578125" style="4" bestFit="1" customWidth="1"/>
    <col min="3" max="3" width="57.85546875" customWidth="1"/>
    <col min="4" max="4" width="11.28515625" style="4" bestFit="1" customWidth="1"/>
    <col min="5" max="5" width="22" style="1" customWidth="1"/>
  </cols>
  <sheetData>
    <row r="1" spans="1:5" ht="15.75" thickBot="1" x14ac:dyDescent="0.3">
      <c r="A1" s="47" t="s">
        <v>29</v>
      </c>
      <c r="B1" s="48"/>
      <c r="C1" s="48"/>
      <c r="D1" s="48"/>
      <c r="E1" s="49"/>
    </row>
    <row r="2" spans="1:5" ht="45" customHeight="1" thickBot="1" x14ac:dyDescent="0.3">
      <c r="A2" s="50" t="s">
        <v>60</v>
      </c>
      <c r="B2" s="51"/>
      <c r="C2" s="51"/>
      <c r="D2" s="51"/>
      <c r="E2" s="52"/>
    </row>
    <row r="3" spans="1:5" ht="65.25" customHeight="1" thickBot="1" x14ac:dyDescent="0.3">
      <c r="A3" s="53" t="s">
        <v>52</v>
      </c>
      <c r="B3" s="54"/>
      <c r="C3" s="54"/>
      <c r="D3" s="54"/>
      <c r="E3" s="55"/>
    </row>
    <row r="4" spans="1:5" ht="15.75" thickBot="1" x14ac:dyDescent="0.3">
      <c r="A4" s="41" t="s">
        <v>53</v>
      </c>
      <c r="B4" s="42"/>
      <c r="C4" s="42"/>
      <c r="D4" s="42"/>
      <c r="E4" s="43"/>
    </row>
    <row r="5" spans="1:5" ht="15.75" thickBot="1" x14ac:dyDescent="0.3">
      <c r="A5" s="44" t="s">
        <v>0</v>
      </c>
      <c r="B5" s="45" t="s">
        <v>4</v>
      </c>
      <c r="C5" s="45" t="s">
        <v>1</v>
      </c>
      <c r="D5" s="45" t="s">
        <v>2</v>
      </c>
      <c r="E5" s="46" t="s">
        <v>3</v>
      </c>
    </row>
    <row r="6" spans="1:5" ht="15.75" thickBot="1" x14ac:dyDescent="0.3">
      <c r="A6" s="11"/>
      <c r="B6" s="31" t="s">
        <v>62</v>
      </c>
      <c r="C6" s="68" t="s">
        <v>12</v>
      </c>
      <c r="D6" s="69"/>
      <c r="E6" s="70"/>
    </row>
    <row r="7" spans="1:5" ht="63.75" customHeight="1" thickBot="1" x14ac:dyDescent="0.3">
      <c r="A7" s="11"/>
      <c r="B7" s="32"/>
      <c r="C7" s="71" t="s">
        <v>58</v>
      </c>
      <c r="D7" s="72"/>
      <c r="E7" s="73"/>
    </row>
    <row r="8" spans="1:5" s="9" customFormat="1" x14ac:dyDescent="0.25">
      <c r="A8" s="11"/>
      <c r="B8" s="21">
        <v>1</v>
      </c>
      <c r="C8" s="22" t="s">
        <v>54</v>
      </c>
      <c r="D8" s="14" t="s">
        <v>28</v>
      </c>
      <c r="E8" s="15">
        <v>0</v>
      </c>
    </row>
    <row r="9" spans="1:5" s="9" customFormat="1" x14ac:dyDescent="0.25">
      <c r="A9" s="11"/>
      <c r="B9" s="23">
        <v>2</v>
      </c>
      <c r="C9" s="10" t="s">
        <v>55</v>
      </c>
      <c r="D9" s="5" t="s">
        <v>28</v>
      </c>
      <c r="E9" s="16">
        <v>0</v>
      </c>
    </row>
    <row r="10" spans="1:5" x14ac:dyDescent="0.25">
      <c r="A10" s="11"/>
      <c r="B10" s="23">
        <v>3</v>
      </c>
      <c r="C10" s="6" t="s">
        <v>13</v>
      </c>
      <c r="D10" s="5" t="s">
        <v>28</v>
      </c>
      <c r="E10" s="16">
        <v>0</v>
      </c>
    </row>
    <row r="11" spans="1:5" x14ac:dyDescent="0.25">
      <c r="A11" s="11"/>
      <c r="B11" s="23">
        <v>4</v>
      </c>
      <c r="C11" s="6" t="s">
        <v>14</v>
      </c>
      <c r="D11" s="5" t="s">
        <v>28</v>
      </c>
      <c r="E11" s="16">
        <v>0</v>
      </c>
    </row>
    <row r="12" spans="1:5" x14ac:dyDescent="0.25">
      <c r="A12" s="11"/>
      <c r="B12" s="23">
        <v>5</v>
      </c>
      <c r="C12" s="6" t="s">
        <v>15</v>
      </c>
      <c r="D12" s="5" t="s">
        <v>28</v>
      </c>
      <c r="E12" s="16">
        <v>0</v>
      </c>
    </row>
    <row r="13" spans="1:5" x14ac:dyDescent="0.25">
      <c r="A13" s="11"/>
      <c r="B13" s="23">
        <v>6</v>
      </c>
      <c r="C13" s="6" t="s">
        <v>16</v>
      </c>
      <c r="D13" s="5" t="s">
        <v>28</v>
      </c>
      <c r="E13" s="16">
        <v>0</v>
      </c>
    </row>
    <row r="14" spans="1:5" x14ac:dyDescent="0.25">
      <c r="A14" s="11"/>
      <c r="B14" s="23">
        <v>7</v>
      </c>
      <c r="C14" s="6" t="s">
        <v>17</v>
      </c>
      <c r="D14" s="5" t="s">
        <v>28</v>
      </c>
      <c r="E14" s="16">
        <v>0</v>
      </c>
    </row>
    <row r="15" spans="1:5" ht="15.75" thickBot="1" x14ac:dyDescent="0.3">
      <c r="A15" s="11"/>
      <c r="B15" s="17"/>
      <c r="C15" s="18"/>
      <c r="D15" s="19"/>
      <c r="E15" s="20"/>
    </row>
    <row r="16" spans="1:5" ht="15.75" thickBot="1" x14ac:dyDescent="0.3">
      <c r="A16" s="11"/>
      <c r="B16" s="31" t="s">
        <v>63</v>
      </c>
      <c r="C16" s="68" t="s">
        <v>5</v>
      </c>
      <c r="D16" s="69"/>
      <c r="E16" s="70"/>
    </row>
    <row r="17" spans="1:14" ht="30.75" customHeight="1" thickBot="1" x14ac:dyDescent="0.3">
      <c r="A17" s="11"/>
      <c r="B17" s="32"/>
      <c r="C17" s="71" t="s">
        <v>59</v>
      </c>
      <c r="D17" s="72"/>
      <c r="E17" s="73"/>
    </row>
    <row r="18" spans="1:14" x14ac:dyDescent="0.25">
      <c r="A18" s="11"/>
      <c r="B18" s="65">
        <v>1</v>
      </c>
      <c r="C18" s="13" t="s">
        <v>6</v>
      </c>
      <c r="D18" s="14" t="s">
        <v>28</v>
      </c>
      <c r="E18" s="15">
        <v>0</v>
      </c>
    </row>
    <row r="19" spans="1:14" x14ac:dyDescent="0.25">
      <c r="A19" s="11"/>
      <c r="B19" s="66">
        <f>B18+1</f>
        <v>2</v>
      </c>
      <c r="C19" s="6" t="s">
        <v>7</v>
      </c>
      <c r="D19" s="5" t="s">
        <v>28</v>
      </c>
      <c r="E19" s="16">
        <v>0</v>
      </c>
    </row>
    <row r="20" spans="1:14" x14ac:dyDescent="0.25">
      <c r="A20" s="11"/>
      <c r="B20" s="66">
        <f t="shared" ref="B20:B24" si="0">B19+1</f>
        <v>3</v>
      </c>
      <c r="C20" s="6" t="s">
        <v>30</v>
      </c>
      <c r="D20" s="5" t="s">
        <v>28</v>
      </c>
      <c r="E20" s="16">
        <v>0</v>
      </c>
    </row>
    <row r="21" spans="1:14" x14ac:dyDescent="0.25">
      <c r="A21" s="11"/>
      <c r="B21" s="66">
        <f t="shared" si="0"/>
        <v>4</v>
      </c>
      <c r="C21" s="6" t="s">
        <v>8</v>
      </c>
      <c r="D21" s="5" t="s">
        <v>28</v>
      </c>
      <c r="E21" s="16">
        <v>0</v>
      </c>
    </row>
    <row r="22" spans="1:14" x14ac:dyDescent="0.25">
      <c r="A22" s="11"/>
      <c r="B22" s="66">
        <f t="shared" si="0"/>
        <v>5</v>
      </c>
      <c r="C22" s="6" t="s">
        <v>9</v>
      </c>
      <c r="D22" s="5" t="s">
        <v>28</v>
      </c>
      <c r="E22" s="16">
        <v>0</v>
      </c>
    </row>
    <row r="23" spans="1:14" x14ac:dyDescent="0.25">
      <c r="A23" s="11"/>
      <c r="B23" s="66">
        <f t="shared" si="0"/>
        <v>6</v>
      </c>
      <c r="C23" s="6" t="s">
        <v>10</v>
      </c>
      <c r="D23" s="5" t="s">
        <v>28</v>
      </c>
      <c r="E23" s="16">
        <v>0</v>
      </c>
      <c r="F23" s="59"/>
      <c r="G23" s="58"/>
      <c r="H23" s="58"/>
      <c r="I23" s="58"/>
      <c r="J23" s="58"/>
      <c r="K23" s="58"/>
    </row>
    <row r="24" spans="1:14" ht="30" x14ac:dyDescent="0.25">
      <c r="A24" s="11"/>
      <c r="B24" s="66">
        <f t="shared" si="0"/>
        <v>7</v>
      </c>
      <c r="C24" s="57" t="s">
        <v>11</v>
      </c>
      <c r="D24" s="5" t="s">
        <v>28</v>
      </c>
      <c r="E24" s="16">
        <v>0</v>
      </c>
    </row>
    <row r="25" spans="1:14" ht="30" customHeight="1" x14ac:dyDescent="0.25">
      <c r="A25" s="11"/>
      <c r="B25" s="67">
        <v>8</v>
      </c>
      <c r="C25" s="62" t="s">
        <v>70</v>
      </c>
      <c r="D25" s="63"/>
      <c r="E25" s="64"/>
      <c r="F25" s="60" t="s">
        <v>72</v>
      </c>
      <c r="G25" s="61"/>
      <c r="H25" s="61"/>
      <c r="I25" s="61"/>
      <c r="J25" s="61"/>
      <c r="K25" s="61"/>
      <c r="L25" s="61"/>
      <c r="M25" s="61"/>
      <c r="N25" s="61"/>
    </row>
    <row r="26" spans="1:14" ht="30" x14ac:dyDescent="0.25">
      <c r="A26" s="11"/>
      <c r="B26" s="67">
        <v>8.1</v>
      </c>
      <c r="C26" s="56" t="s">
        <v>73</v>
      </c>
      <c r="D26" s="5" t="s">
        <v>28</v>
      </c>
      <c r="E26" s="16">
        <v>0</v>
      </c>
      <c r="F26" s="60"/>
      <c r="G26" s="61"/>
      <c r="H26" s="61"/>
      <c r="I26" s="61"/>
      <c r="J26" s="61"/>
      <c r="K26" s="61"/>
      <c r="L26" s="61"/>
      <c r="M26" s="61"/>
      <c r="N26" s="61"/>
    </row>
    <row r="27" spans="1:14" ht="37.5" customHeight="1" x14ac:dyDescent="0.25">
      <c r="A27" s="11"/>
      <c r="B27" s="67">
        <v>8.1999999999999993</v>
      </c>
      <c r="C27" s="56" t="s">
        <v>77</v>
      </c>
      <c r="D27" s="5" t="s">
        <v>28</v>
      </c>
      <c r="E27" s="16">
        <v>5000</v>
      </c>
      <c r="F27" s="60" t="s">
        <v>74</v>
      </c>
      <c r="G27" s="61"/>
      <c r="H27" s="61"/>
      <c r="I27" s="61"/>
      <c r="J27" s="61"/>
      <c r="K27" s="61"/>
      <c r="L27" s="61"/>
      <c r="M27" s="61"/>
      <c r="N27" s="61"/>
    </row>
    <row r="28" spans="1:14" ht="34.5" customHeight="1" x14ac:dyDescent="0.25">
      <c r="A28" s="11"/>
      <c r="B28" s="67">
        <v>8.3000000000000007</v>
      </c>
      <c r="C28" s="56" t="s">
        <v>78</v>
      </c>
      <c r="D28" s="12" t="s">
        <v>71</v>
      </c>
      <c r="E28" s="16">
        <v>20000</v>
      </c>
      <c r="F28" s="60" t="s">
        <v>76</v>
      </c>
      <c r="G28" s="61"/>
      <c r="H28" s="61"/>
      <c r="I28" s="61"/>
      <c r="J28" s="61"/>
      <c r="K28" s="61"/>
      <c r="L28" s="61"/>
      <c r="M28" s="61"/>
      <c r="N28" s="61"/>
    </row>
    <row r="29" spans="1:14" ht="33.75" customHeight="1" x14ac:dyDescent="0.25">
      <c r="A29" s="11"/>
      <c r="B29" s="67">
        <v>8.4</v>
      </c>
      <c r="C29" s="56" t="s">
        <v>79</v>
      </c>
      <c r="D29" s="5" t="s">
        <v>28</v>
      </c>
      <c r="E29" s="16">
        <v>5000</v>
      </c>
      <c r="F29" s="60" t="s">
        <v>75</v>
      </c>
      <c r="G29" s="61"/>
      <c r="H29" s="61"/>
      <c r="I29" s="61"/>
      <c r="J29" s="61"/>
      <c r="K29" s="61"/>
      <c r="L29" s="61"/>
      <c r="M29" s="61"/>
      <c r="N29" s="61"/>
    </row>
    <row r="30" spans="1:14" ht="15.75" thickBot="1" x14ac:dyDescent="0.3">
      <c r="A30" s="11"/>
      <c r="B30" s="17"/>
      <c r="C30" s="18"/>
      <c r="D30" s="19"/>
      <c r="E30" s="20"/>
    </row>
    <row r="31" spans="1:14" ht="15.75" thickBot="1" x14ac:dyDescent="0.3">
      <c r="A31" s="11"/>
      <c r="B31" s="33" t="s">
        <v>64</v>
      </c>
      <c r="C31" s="74" t="s">
        <v>18</v>
      </c>
      <c r="D31" s="75"/>
      <c r="E31" s="76"/>
    </row>
    <row r="32" spans="1:14" ht="45.75" customHeight="1" thickBot="1" x14ac:dyDescent="0.3">
      <c r="A32" s="11"/>
      <c r="B32" s="34"/>
      <c r="C32" s="77" t="s">
        <v>57</v>
      </c>
      <c r="D32" s="78"/>
      <c r="E32" s="79"/>
    </row>
    <row r="33" spans="1:5" x14ac:dyDescent="0.25">
      <c r="A33" s="11"/>
      <c r="B33" s="25">
        <v>1</v>
      </c>
      <c r="C33" s="26" t="s">
        <v>50</v>
      </c>
      <c r="D33" s="27" t="s">
        <v>28</v>
      </c>
      <c r="E33" s="28">
        <v>0</v>
      </c>
    </row>
    <row r="34" spans="1:5" x14ac:dyDescent="0.25">
      <c r="A34" s="11"/>
      <c r="B34" s="29">
        <f>B33+1</f>
        <v>2</v>
      </c>
      <c r="C34" s="8" t="s">
        <v>51</v>
      </c>
      <c r="D34" s="7" t="s">
        <v>28</v>
      </c>
      <c r="E34" s="30">
        <v>0</v>
      </c>
    </row>
    <row r="35" spans="1:5" x14ac:dyDescent="0.25">
      <c r="A35" s="11"/>
      <c r="B35" s="29">
        <f t="shared" ref="B35:B62" si="1">B34+1</f>
        <v>3</v>
      </c>
      <c r="C35" s="8" t="s">
        <v>31</v>
      </c>
      <c r="D35" s="7" t="s">
        <v>28</v>
      </c>
      <c r="E35" s="30">
        <v>0</v>
      </c>
    </row>
    <row r="36" spans="1:5" x14ac:dyDescent="0.25">
      <c r="A36" s="11"/>
      <c r="B36" s="29">
        <f t="shared" si="1"/>
        <v>4</v>
      </c>
      <c r="C36" s="8" t="s">
        <v>32</v>
      </c>
      <c r="D36" s="7" t="s">
        <v>28</v>
      </c>
      <c r="E36" s="30">
        <v>0</v>
      </c>
    </row>
    <row r="37" spans="1:5" x14ac:dyDescent="0.25">
      <c r="A37" s="11"/>
      <c r="B37" s="29">
        <f t="shared" si="1"/>
        <v>5</v>
      </c>
      <c r="C37" s="8" t="s">
        <v>33</v>
      </c>
      <c r="D37" s="7" t="s">
        <v>28</v>
      </c>
      <c r="E37" s="30">
        <v>0</v>
      </c>
    </row>
    <row r="38" spans="1:5" x14ac:dyDescent="0.25">
      <c r="A38" s="11"/>
      <c r="B38" s="29">
        <f t="shared" si="1"/>
        <v>6</v>
      </c>
      <c r="C38" s="8" t="s">
        <v>20</v>
      </c>
      <c r="D38" s="7" t="s">
        <v>28</v>
      </c>
      <c r="E38" s="30">
        <v>0</v>
      </c>
    </row>
    <row r="39" spans="1:5" x14ac:dyDescent="0.25">
      <c r="A39" s="11"/>
      <c r="B39" s="29">
        <f t="shared" si="1"/>
        <v>7</v>
      </c>
      <c r="C39" s="8" t="s">
        <v>21</v>
      </c>
      <c r="D39" s="7" t="s">
        <v>28</v>
      </c>
      <c r="E39" s="30">
        <v>0</v>
      </c>
    </row>
    <row r="40" spans="1:5" x14ac:dyDescent="0.25">
      <c r="A40" s="11"/>
      <c r="B40" s="29">
        <f t="shared" si="1"/>
        <v>8</v>
      </c>
      <c r="C40" s="8" t="s">
        <v>22</v>
      </c>
      <c r="D40" s="7" t="s">
        <v>28</v>
      </c>
      <c r="E40" s="30">
        <v>0</v>
      </c>
    </row>
    <row r="41" spans="1:5" x14ac:dyDescent="0.25">
      <c r="A41" s="11"/>
      <c r="B41" s="29">
        <f>B40+1</f>
        <v>9</v>
      </c>
      <c r="C41" s="8" t="s">
        <v>38</v>
      </c>
      <c r="D41" s="7" t="s">
        <v>28</v>
      </c>
      <c r="E41" s="30">
        <v>0</v>
      </c>
    </row>
    <row r="42" spans="1:5" x14ac:dyDescent="0.25">
      <c r="A42" s="11"/>
      <c r="B42" s="29">
        <f t="shared" si="1"/>
        <v>10</v>
      </c>
      <c r="C42" s="8" t="s">
        <v>23</v>
      </c>
      <c r="D42" s="7" t="s">
        <v>28</v>
      </c>
      <c r="E42" s="30">
        <v>0</v>
      </c>
    </row>
    <row r="43" spans="1:5" x14ac:dyDescent="0.25">
      <c r="A43" s="11"/>
      <c r="B43" s="29">
        <f t="shared" si="1"/>
        <v>11</v>
      </c>
      <c r="C43" s="8" t="s">
        <v>24</v>
      </c>
      <c r="D43" s="7" t="s">
        <v>28</v>
      </c>
      <c r="E43" s="30">
        <v>0</v>
      </c>
    </row>
    <row r="44" spans="1:5" x14ac:dyDescent="0.25">
      <c r="A44" s="11"/>
      <c r="B44" s="29">
        <f t="shared" si="1"/>
        <v>12</v>
      </c>
      <c r="C44" s="8" t="s">
        <v>25</v>
      </c>
      <c r="D44" s="7" t="s">
        <v>28</v>
      </c>
      <c r="E44" s="30">
        <v>0</v>
      </c>
    </row>
    <row r="45" spans="1:5" x14ac:dyDescent="0.25">
      <c r="A45" s="11"/>
      <c r="B45" s="29">
        <f t="shared" si="1"/>
        <v>13</v>
      </c>
      <c r="C45" s="8" t="s">
        <v>26</v>
      </c>
      <c r="D45" s="7" t="s">
        <v>28</v>
      </c>
      <c r="E45" s="30">
        <v>0</v>
      </c>
    </row>
    <row r="46" spans="1:5" x14ac:dyDescent="0.25">
      <c r="A46" s="11"/>
      <c r="B46" s="29">
        <f t="shared" si="1"/>
        <v>14</v>
      </c>
      <c r="C46" s="8" t="s">
        <v>27</v>
      </c>
      <c r="D46" s="7" t="s">
        <v>28</v>
      </c>
      <c r="E46" s="30">
        <v>0</v>
      </c>
    </row>
    <row r="47" spans="1:5" x14ac:dyDescent="0.25">
      <c r="A47" s="11"/>
      <c r="B47" s="29">
        <f t="shared" si="1"/>
        <v>15</v>
      </c>
      <c r="C47" s="8" t="s">
        <v>34</v>
      </c>
      <c r="D47" s="7" t="s">
        <v>28</v>
      </c>
      <c r="E47" s="30">
        <v>0</v>
      </c>
    </row>
    <row r="48" spans="1:5" x14ac:dyDescent="0.25">
      <c r="A48" s="11"/>
      <c r="B48" s="29">
        <f t="shared" si="1"/>
        <v>16</v>
      </c>
      <c r="C48" s="8" t="s">
        <v>36</v>
      </c>
      <c r="D48" s="7" t="s">
        <v>28</v>
      </c>
      <c r="E48" s="30">
        <v>0</v>
      </c>
    </row>
    <row r="49" spans="1:5" x14ac:dyDescent="0.25">
      <c r="A49" s="11"/>
      <c r="B49" s="29">
        <f t="shared" si="1"/>
        <v>17</v>
      </c>
      <c r="C49" s="8" t="s">
        <v>39</v>
      </c>
      <c r="D49" s="7" t="s">
        <v>28</v>
      </c>
      <c r="E49" s="30">
        <v>0</v>
      </c>
    </row>
    <row r="50" spans="1:5" x14ac:dyDescent="0.25">
      <c r="A50" s="11"/>
      <c r="B50" s="29">
        <f t="shared" si="1"/>
        <v>18</v>
      </c>
      <c r="C50" s="8" t="s">
        <v>40</v>
      </c>
      <c r="D50" s="7" t="s">
        <v>28</v>
      </c>
      <c r="E50" s="30">
        <v>0</v>
      </c>
    </row>
    <row r="51" spans="1:5" x14ac:dyDescent="0.25">
      <c r="A51" s="11"/>
      <c r="B51" s="29">
        <f t="shared" si="1"/>
        <v>19</v>
      </c>
      <c r="C51" s="8" t="s">
        <v>41</v>
      </c>
      <c r="D51" s="7" t="s">
        <v>28</v>
      </c>
      <c r="E51" s="30">
        <v>0</v>
      </c>
    </row>
    <row r="52" spans="1:5" x14ac:dyDescent="0.25">
      <c r="A52" s="11"/>
      <c r="B52" s="29">
        <f t="shared" si="1"/>
        <v>20</v>
      </c>
      <c r="C52" s="8" t="s">
        <v>42</v>
      </c>
      <c r="D52" s="7" t="s">
        <v>28</v>
      </c>
      <c r="E52" s="30">
        <v>0</v>
      </c>
    </row>
    <row r="53" spans="1:5" x14ac:dyDescent="0.25">
      <c r="A53" s="11"/>
      <c r="B53" s="29">
        <f t="shared" si="1"/>
        <v>21</v>
      </c>
      <c r="C53" s="8" t="s">
        <v>37</v>
      </c>
      <c r="D53" s="7" t="s">
        <v>28</v>
      </c>
      <c r="E53" s="30">
        <v>0</v>
      </c>
    </row>
    <row r="54" spans="1:5" x14ac:dyDescent="0.25">
      <c r="A54" s="11"/>
      <c r="B54" s="29">
        <f t="shared" si="1"/>
        <v>22</v>
      </c>
      <c r="C54" s="8" t="s">
        <v>43</v>
      </c>
      <c r="D54" s="7" t="s">
        <v>28</v>
      </c>
      <c r="E54" s="30">
        <v>0</v>
      </c>
    </row>
    <row r="55" spans="1:5" x14ac:dyDescent="0.25">
      <c r="A55" s="11"/>
      <c r="B55" s="29">
        <f t="shared" si="1"/>
        <v>23</v>
      </c>
      <c r="C55" s="8" t="s">
        <v>44</v>
      </c>
      <c r="D55" s="7" t="s">
        <v>28</v>
      </c>
      <c r="E55" s="30">
        <v>0</v>
      </c>
    </row>
    <row r="56" spans="1:5" x14ac:dyDescent="0.25">
      <c r="A56" s="11"/>
      <c r="B56" s="29">
        <f t="shared" si="1"/>
        <v>24</v>
      </c>
      <c r="C56" s="8" t="s">
        <v>45</v>
      </c>
      <c r="D56" s="7" t="s">
        <v>28</v>
      </c>
      <c r="E56" s="30">
        <v>0</v>
      </c>
    </row>
    <row r="57" spans="1:5" x14ac:dyDescent="0.25">
      <c r="A57" s="11"/>
      <c r="B57" s="29">
        <f t="shared" si="1"/>
        <v>25</v>
      </c>
      <c r="C57" s="8" t="s">
        <v>46</v>
      </c>
      <c r="D57" s="7" t="s">
        <v>28</v>
      </c>
      <c r="E57" s="30">
        <v>0</v>
      </c>
    </row>
    <row r="58" spans="1:5" x14ac:dyDescent="0.25">
      <c r="A58" s="11"/>
      <c r="B58" s="29">
        <f t="shared" si="1"/>
        <v>26</v>
      </c>
      <c r="C58" s="8" t="s">
        <v>47</v>
      </c>
      <c r="D58" s="7" t="s">
        <v>28</v>
      </c>
      <c r="E58" s="30">
        <v>0</v>
      </c>
    </row>
    <row r="59" spans="1:5" x14ac:dyDescent="0.25">
      <c r="A59" s="11"/>
      <c r="B59" s="29">
        <f t="shared" si="1"/>
        <v>27</v>
      </c>
      <c r="C59" s="8" t="s">
        <v>35</v>
      </c>
      <c r="D59" s="7" t="s">
        <v>28</v>
      </c>
      <c r="E59" s="30">
        <v>0</v>
      </c>
    </row>
    <row r="60" spans="1:5" x14ac:dyDescent="0.25">
      <c r="A60" s="11"/>
      <c r="B60" s="29">
        <f t="shared" si="1"/>
        <v>28</v>
      </c>
      <c r="C60" s="8" t="s">
        <v>48</v>
      </c>
      <c r="D60" s="7" t="s">
        <v>28</v>
      </c>
      <c r="E60" s="30">
        <v>0</v>
      </c>
    </row>
    <row r="61" spans="1:5" x14ac:dyDescent="0.25">
      <c r="A61" s="11"/>
      <c r="B61" s="29">
        <f t="shared" si="1"/>
        <v>29</v>
      </c>
      <c r="C61" s="8" t="s">
        <v>49</v>
      </c>
      <c r="D61" s="7" t="s">
        <v>28</v>
      </c>
      <c r="E61" s="30">
        <v>0</v>
      </c>
    </row>
    <row r="62" spans="1:5" ht="30" x14ac:dyDescent="0.25">
      <c r="A62" s="11"/>
      <c r="B62" s="29">
        <f t="shared" si="1"/>
        <v>30</v>
      </c>
      <c r="C62" s="96" t="s">
        <v>56</v>
      </c>
      <c r="D62" s="7" t="s">
        <v>28</v>
      </c>
      <c r="E62" s="30">
        <v>0</v>
      </c>
    </row>
    <row r="63" spans="1:5" ht="15.75" thickBot="1" x14ac:dyDescent="0.3">
      <c r="A63" s="24"/>
      <c r="B63" s="39"/>
      <c r="C63" s="2"/>
      <c r="D63" s="3"/>
      <c r="E63" s="40"/>
    </row>
    <row r="64" spans="1:5" ht="3.75" customHeight="1" thickBot="1" x14ac:dyDescent="0.3">
      <c r="A64" s="41"/>
      <c r="B64" s="42"/>
      <c r="C64" s="42"/>
      <c r="D64" s="42"/>
      <c r="E64" s="43"/>
    </row>
    <row r="65" spans="1:5" ht="20.100000000000001" customHeight="1" x14ac:dyDescent="0.25">
      <c r="A65" s="35" t="s">
        <v>65</v>
      </c>
      <c r="B65" s="36"/>
      <c r="C65" s="36"/>
      <c r="D65" s="37"/>
      <c r="E65" s="38">
        <f>SUM(E6:E63)</f>
        <v>30000</v>
      </c>
    </row>
    <row r="66" spans="1:5" ht="30.75" customHeight="1" thickBot="1" x14ac:dyDescent="0.3">
      <c r="A66" s="84" t="s">
        <v>66</v>
      </c>
      <c r="B66" s="85"/>
      <c r="C66" s="85"/>
      <c r="D66" s="86"/>
      <c r="E66" s="87">
        <f>E65*0.5%</f>
        <v>150</v>
      </c>
    </row>
    <row r="67" spans="1:5" ht="20.100000000000001" customHeight="1" x14ac:dyDescent="0.25">
      <c r="A67" s="35" t="s">
        <v>61</v>
      </c>
      <c r="B67" s="36"/>
      <c r="C67" s="36"/>
      <c r="D67" s="37"/>
      <c r="E67" s="38">
        <f>E65+E66</f>
        <v>30150</v>
      </c>
    </row>
    <row r="68" spans="1:5" ht="20.100000000000001" customHeight="1" thickBot="1" x14ac:dyDescent="0.3">
      <c r="A68" s="88" t="s">
        <v>68</v>
      </c>
      <c r="B68" s="89"/>
      <c r="C68" s="89"/>
      <c r="D68" s="90"/>
      <c r="E68" s="91">
        <f>E67*15%</f>
        <v>4522.5</v>
      </c>
    </row>
    <row r="69" spans="1:5" ht="20.100000000000001" customHeight="1" x14ac:dyDescent="0.25">
      <c r="A69" s="35" t="s">
        <v>67</v>
      </c>
      <c r="B69" s="36"/>
      <c r="C69" s="36"/>
      <c r="D69" s="37"/>
      <c r="E69" s="38">
        <f>E67+E68</f>
        <v>34672.5</v>
      </c>
    </row>
    <row r="70" spans="1:5" ht="20.100000000000001" customHeight="1" thickBot="1" x14ac:dyDescent="0.3">
      <c r="A70" s="92" t="s">
        <v>19</v>
      </c>
      <c r="B70" s="93"/>
      <c r="C70" s="93"/>
      <c r="D70" s="94"/>
      <c r="E70" s="95">
        <f>E69*15%</f>
        <v>5200.875</v>
      </c>
    </row>
    <row r="71" spans="1:5" ht="31.5" customHeight="1" thickBot="1" x14ac:dyDescent="0.3">
      <c r="A71" s="80" t="s">
        <v>69</v>
      </c>
      <c r="B71" s="81"/>
      <c r="C71" s="81"/>
      <c r="D71" s="82"/>
      <c r="E71" s="83">
        <f>E69+E70</f>
        <v>39873.375</v>
      </c>
    </row>
  </sheetData>
  <mergeCells count="28">
    <mergeCell ref="C25:E25"/>
    <mergeCell ref="C6:E6"/>
    <mergeCell ref="C7:E7"/>
    <mergeCell ref="C16:E16"/>
    <mergeCell ref="C17:E17"/>
    <mergeCell ref="F28:N28"/>
    <mergeCell ref="F27:N27"/>
    <mergeCell ref="F25:N26"/>
    <mergeCell ref="F29:N29"/>
    <mergeCell ref="F23:K23"/>
    <mergeCell ref="A69:D69"/>
    <mergeCell ref="A70:D70"/>
    <mergeCell ref="A71:D71"/>
    <mergeCell ref="A1:E1"/>
    <mergeCell ref="A2:E2"/>
    <mergeCell ref="A3:E3"/>
    <mergeCell ref="A4:E4"/>
    <mergeCell ref="A6:A62"/>
    <mergeCell ref="B6:B7"/>
    <mergeCell ref="B16:B17"/>
    <mergeCell ref="B31:B32"/>
    <mergeCell ref="C31:E31"/>
    <mergeCell ref="C32:E32"/>
    <mergeCell ref="A64:E64"/>
    <mergeCell ref="A65:D65"/>
    <mergeCell ref="A67:D67"/>
    <mergeCell ref="A66:D66"/>
    <mergeCell ref="A68:D68"/>
  </mergeCells>
  <phoneticPr fontId="11" type="noConversion"/>
  <printOptions horizontalCentered="1"/>
  <pageMargins left="0.71" right="0.71" top="0.75000000000000011" bottom="0.75000000000000011" header="0.31" footer="0.31"/>
  <pageSetup paperSize="8" scale="75" orientation="portrait" r:id="rId1"/>
  <rowBreaks count="1" manualBreakCount="1">
    <brk id="63" max="1638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RFP314.2022</vt:lpstr>
      <vt:lpstr>RFP314.2022!Print_Area</vt:lpstr>
      <vt:lpstr>RFP314.2022!Print_Titles</vt:lpstr>
    </vt:vector>
  </TitlesOfParts>
  <Company>Development Bank Of South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Divan Le Roux</dc:creator>
  <cp:lastModifiedBy>Simon Ludik</cp:lastModifiedBy>
  <cp:lastPrinted>2022-11-01T10:22:25Z</cp:lastPrinted>
  <dcterms:created xsi:type="dcterms:W3CDTF">2021-02-22T07:42:31Z</dcterms:created>
  <dcterms:modified xsi:type="dcterms:W3CDTF">2022-11-01T10:50:51Z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0x010100591CC9C02079B7468DE11CC4F5C79C41</vt:lpwstr>
  </property>
</Properties>
</file>