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autoCompressPictures="0" defaultThemeVersion="166925"/>
  <mc:AlternateContent xmlns:mc="http://schemas.openxmlformats.org/markup-compatibility/2006">
    <mc:Choice Requires="x15">
      <x15ac:absPath xmlns:x15ac="http://schemas.microsoft.com/office/spreadsheetml/2010/11/ac" url="/Users/kavitha/Documents/"/>
    </mc:Choice>
  </mc:AlternateContent>
  <xr:revisionPtr revIDLastSave="0" documentId="13_ncr:1_{EA55A37F-91D7-D94D-B4A3-498DFBA1CAC3}" xr6:coauthVersionLast="47" xr6:coauthVersionMax="47" xr10:uidLastSave="{00000000-0000-0000-0000-000000000000}"/>
  <bookViews>
    <workbookView xWindow="3420" yWindow="500" windowWidth="25380" windowHeight="16500" activeTab="1" xr2:uid="{00000000-000D-0000-FFFF-FFFF00000000}"/>
  </bookViews>
  <sheets>
    <sheet name="Activity Schedule Instructions" sheetId="5" r:id="rId1"/>
    <sheet name="Activity Schedule Template" sheetId="3" r:id="rId2"/>
    <sheet name="Risks_Contingencies with Prices" sheetId="4" r:id="rId3"/>
    <sheet name="Sheet2" sheetId="6" r:id="rId4"/>
  </sheets>
  <definedNames>
    <definedName name="_xlnm.Print_Area" localSheetId="1">'Activity Schedule Template'!$A$1:$C$99</definedName>
    <definedName name="_xlnm.Print_Titles" localSheetId="1">'Activity Schedule Template'!$1:$2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93" i="3" l="1"/>
  <c r="I92" i="3"/>
  <c r="J92" i="3"/>
  <c r="K86" i="3"/>
  <c r="K85" i="3"/>
  <c r="K87" i="3"/>
  <c r="K88" i="3"/>
  <c r="K89" i="3"/>
  <c r="K90" i="3"/>
  <c r="K91" i="3"/>
  <c r="K62" i="3"/>
  <c r="K63" i="3"/>
  <c r="K64" i="3"/>
  <c r="K65" i="3"/>
  <c r="K66" i="3"/>
  <c r="K67" i="3"/>
  <c r="K68" i="3"/>
  <c r="K69" i="3"/>
  <c r="K70" i="3"/>
  <c r="K71" i="3"/>
  <c r="K72" i="3"/>
  <c r="K73" i="3"/>
  <c r="K74" i="3"/>
  <c r="K75" i="3"/>
  <c r="K76" i="3"/>
  <c r="K77" i="3"/>
  <c r="K78" i="3"/>
  <c r="K79" i="3"/>
  <c r="K80" i="3"/>
  <c r="K81" i="3"/>
  <c r="K82" i="3"/>
  <c r="K83" i="3"/>
  <c r="K84" i="3"/>
  <c r="K61" i="3"/>
  <c r="K58" i="3"/>
  <c r="K57" i="3"/>
  <c r="K56" i="3"/>
  <c r="K55" i="3"/>
  <c r="K47" i="3"/>
  <c r="K48" i="3"/>
  <c r="K49" i="3"/>
  <c r="K50" i="3"/>
  <c r="K51" i="3"/>
  <c r="K52" i="3"/>
  <c r="K53" i="3"/>
  <c r="K54" i="3"/>
  <c r="K46" i="3"/>
  <c r="K43" i="3"/>
  <c r="K42" i="3"/>
  <c r="K40" i="3"/>
  <c r="K39" i="3"/>
  <c r="K37" i="3"/>
  <c r="K36" i="3"/>
  <c r="K33" i="3"/>
  <c r="K34" i="3"/>
  <c r="K32" i="3"/>
  <c r="K27" i="3"/>
  <c r="K28" i="3"/>
  <c r="K29" i="3"/>
  <c r="K30" i="3"/>
  <c r="K26" i="3"/>
  <c r="K21" i="3"/>
  <c r="K22" i="3"/>
  <c r="K23" i="3"/>
  <c r="K24" i="3"/>
  <c r="K20" i="3"/>
  <c r="K11" i="3"/>
  <c r="K12" i="3"/>
  <c r="K13" i="3"/>
  <c r="K14" i="3"/>
  <c r="K15" i="3"/>
  <c r="K16" i="3"/>
  <c r="K17" i="3"/>
  <c r="K18" i="3"/>
  <c r="K10" i="3"/>
  <c r="E56" i="3"/>
  <c r="F56" i="3"/>
  <c r="G56" i="3"/>
  <c r="H56" i="3"/>
  <c r="I56" i="3"/>
  <c r="J56" i="3"/>
  <c r="D56" i="3"/>
  <c r="E92" i="3"/>
  <c r="F92" i="3"/>
  <c r="G92" i="3"/>
  <c r="H92" i="3"/>
  <c r="D92" i="3"/>
  <c r="E39" i="4"/>
  <c r="D96" i="3" s="1"/>
  <c r="K92" i="3" l="1"/>
  <c r="K93" i="3" s="1"/>
  <c r="B62" i="3"/>
  <c r="B63" i="3" s="1"/>
  <c r="B64" i="3" s="1"/>
  <c r="B65" i="3" s="1"/>
  <c r="B66" i="3" s="1"/>
  <c r="B67" i="3" s="1"/>
  <c r="B68" i="3" s="1"/>
  <c r="B69" i="3" s="1"/>
  <c r="B70" i="3" s="1"/>
  <c r="B71" i="3" s="1"/>
  <c r="B72" i="3" s="1"/>
  <c r="B73" i="3" s="1"/>
  <c r="B75" i="3" s="1"/>
  <c r="B76" i="3" s="1"/>
  <c r="B77" i="3" s="1"/>
  <c r="B78" i="3" s="1"/>
  <c r="B79" i="3" s="1"/>
  <c r="B80" i="3" s="1"/>
  <c r="B81" i="3" s="1"/>
  <c r="B82" i="3" s="1"/>
  <c r="B83" i="3" s="1"/>
  <c r="B84" i="3" s="1"/>
  <c r="B85" i="3" s="1"/>
  <c r="B86" i="3" s="1"/>
  <c r="B87" i="3" s="1"/>
  <c r="B88" i="3" s="1"/>
  <c r="B89" i="3" s="1"/>
  <c r="B90" i="3" s="1"/>
  <c r="B91" i="3" s="1"/>
  <c r="B47" i="3"/>
  <c r="B48" i="3" s="1"/>
  <c r="B49" i="3" s="1"/>
  <c r="B50" i="3" s="1"/>
  <c r="B51" i="3" s="1"/>
  <c r="B52" i="3" s="1"/>
  <c r="D94" i="3" l="1"/>
  <c r="D95" i="3" s="1"/>
  <c r="D97" i="3" s="1"/>
  <c r="D98" i="3" s="1"/>
  <c r="D99" i="3" s="1"/>
  <c r="D101" i="3" s="1"/>
</calcChain>
</file>

<file path=xl/sharedStrings.xml><?xml version="1.0" encoding="utf-8"?>
<sst xmlns="http://schemas.openxmlformats.org/spreadsheetml/2006/main" count="142" uniqueCount="140">
  <si>
    <t>Scope of Works</t>
  </si>
  <si>
    <t>Activity Description</t>
  </si>
  <si>
    <t>Item No</t>
  </si>
  <si>
    <t>PRELIMINARY AND GENERAL</t>
  </si>
  <si>
    <t>Site Establishment</t>
  </si>
  <si>
    <t>Site De-establishment</t>
  </si>
  <si>
    <t>Security of the works</t>
  </si>
  <si>
    <t>Insurance &amp; Guarantees</t>
  </si>
  <si>
    <t>Contractor's Representatives</t>
  </si>
  <si>
    <t>Compliance with Health, Safety &amp; Occupational Requirements</t>
  </si>
  <si>
    <t>PROFESSIONAL SERVICES</t>
  </si>
  <si>
    <t>CONSTRUCTION</t>
  </si>
  <si>
    <t>Add VAT @ 15%</t>
  </si>
  <si>
    <t>External Façade</t>
  </si>
  <si>
    <t>Roofs</t>
  </si>
  <si>
    <t>Internal Divisions</t>
  </si>
  <si>
    <t>Floor Finishes</t>
  </si>
  <si>
    <t>Internal Wall Finishes</t>
  </si>
  <si>
    <t>Ceiling Finishes</t>
  </si>
  <si>
    <t>Fittings</t>
  </si>
  <si>
    <t>Electrical Installation</t>
  </si>
  <si>
    <t>Temporary works &amp; plant</t>
  </si>
  <si>
    <t>Substructure</t>
  </si>
  <si>
    <t>Ground floor</t>
  </si>
  <si>
    <t>Structural frame</t>
  </si>
  <si>
    <t>Plumbing</t>
  </si>
  <si>
    <t>Communication &amp; Security</t>
  </si>
  <si>
    <t>Fire protection</t>
  </si>
  <si>
    <t>Air conditioning</t>
  </si>
  <si>
    <t>Partitions</t>
  </si>
  <si>
    <t>Balustrading, handrails, etc</t>
  </si>
  <si>
    <t>Miscellaneous items</t>
  </si>
  <si>
    <t>Specialist fire protection systems</t>
  </si>
  <si>
    <t>Conveyance systems</t>
  </si>
  <si>
    <t>Ventilation</t>
  </si>
  <si>
    <t>Heating and cooling</t>
  </si>
  <si>
    <t>Special electrical systems</t>
  </si>
  <si>
    <t>Electronic systems</t>
  </si>
  <si>
    <t>Other services</t>
  </si>
  <si>
    <t>Signage</t>
  </si>
  <si>
    <t>Artwork, furnishings, etc</t>
  </si>
  <si>
    <t>Alterations</t>
  </si>
  <si>
    <t>Demolitions</t>
  </si>
  <si>
    <t>External Works</t>
  </si>
  <si>
    <t>NEONATAL MODULAR STRUCTURE</t>
  </si>
  <si>
    <t xml:space="preserve"> As per the scope of work documents</t>
  </si>
  <si>
    <t xml:space="preserve">Month 1 </t>
  </si>
  <si>
    <t xml:space="preserve">Month 2 </t>
  </si>
  <si>
    <t xml:space="preserve">Month 3 </t>
  </si>
  <si>
    <t xml:space="preserve">Month 4 </t>
  </si>
  <si>
    <t xml:space="preserve">Total Price Excluding VAT </t>
  </si>
  <si>
    <t xml:space="preserve">1.1. </t>
  </si>
  <si>
    <t>1.1.2</t>
  </si>
  <si>
    <t xml:space="preserve">Preliminary Environmental Impact Assesstment </t>
  </si>
  <si>
    <t>1.1.2.1</t>
  </si>
  <si>
    <t>1.1.2.2</t>
  </si>
  <si>
    <t xml:space="preserve">Local and statutory Consultations and Approvals </t>
  </si>
  <si>
    <t xml:space="preserve">Site Constraints </t>
  </si>
  <si>
    <t>1.1.2.3</t>
  </si>
  <si>
    <t xml:space="preserve">Subtasks ( Inception Report) </t>
  </si>
  <si>
    <t>Main Task Stage 1 - Initiation</t>
  </si>
  <si>
    <t xml:space="preserve">1.2. </t>
  </si>
  <si>
    <t xml:space="preserve">1.3. </t>
  </si>
  <si>
    <t xml:space="preserve">1.4. </t>
  </si>
  <si>
    <t xml:space="preserve">1.5. </t>
  </si>
  <si>
    <t>1.6</t>
  </si>
  <si>
    <t>1.7</t>
  </si>
  <si>
    <t xml:space="preserve">Month 5 </t>
  </si>
  <si>
    <t>Provide an amount for consultancy and/or design services by professional service providers to cater for the following disciplines: Architectural, QS, Project Manager, Electrical Engineer, Mechanical Engineer and Civil/Structural Engineer (incl. Geotech) as and when required to the approval of the DBSA representative. Please include an amount for as-built drawings.</t>
  </si>
  <si>
    <t>These preliminary and general items apply to the entire scope of works</t>
  </si>
  <si>
    <t>Enterprise Development of Targeted Enterprise or JV partners</t>
  </si>
  <si>
    <r>
      <rPr>
        <u/>
        <sz val="9"/>
        <color theme="1"/>
        <rFont val="Calibri"/>
        <family val="2"/>
        <scheme val="minor"/>
      </rPr>
      <t>In 8: Newly added as per CIDB B.U.I.L.D Programme.</t>
    </r>
    <r>
      <rPr>
        <sz val="9"/>
        <color theme="1"/>
        <rFont val="Calibri"/>
        <family val="2"/>
        <scheme val="minor"/>
      </rPr>
      <t xml:space="preserve">
The rates illustrated are the recommended rates to guide the Employer to determine the amount for Enterprise Development per targeted enterprise. The Employer may adjust these rates which may be affected by factors such as location of the project. The Employer </t>
    </r>
    <r>
      <rPr>
        <b/>
        <sz val="9"/>
        <color theme="1"/>
        <rFont val="Calibri"/>
        <family val="2"/>
        <scheme val="minor"/>
      </rPr>
      <t>must include this amount as a Provisional Sum in the Preliminary and Genera</t>
    </r>
    <r>
      <rPr>
        <sz val="9"/>
        <color theme="1"/>
        <rFont val="Calibri"/>
        <family val="2"/>
        <scheme val="minor"/>
      </rPr>
      <t>l (P&amp;G) section
as illustrated .</t>
    </r>
  </si>
  <si>
    <t>The contractor shall appoint an Enterprise Development Coordinator (Tender Volume 3, Clause 3.1)</t>
  </si>
  <si>
    <t>Item 8.2 refers to the Needs Analysis the contractor shall perform on the targeted enterprise and or JV partner to identify the developmental goals at a rate of R 5000 00 (five thousand rands per targeted enterprise</t>
  </si>
  <si>
    <t>Monitoring and Interim reporting per targeted enterprise (fixed provisional sum)</t>
  </si>
  <si>
    <t>Item 8.3 refers to the Monitoring and Interim reporting to be performed by the contractor as per the Standard at a rate of R 20 000 00 (twenty thousand rands) per quarter. Business to decide how many quarters are applicable and quantify by R20k and add the total in as a provisional sum. Ive provisionaly indiated it at 1 enterprise at 4 quarters = 1 year</t>
  </si>
  <si>
    <t>Project Completion report per Targeted Enterprise (fixed provisional sum)</t>
  </si>
  <si>
    <t>Item 8.4 refers to the Completion report, the contractor shall submit the Completion report to the Employer’s representative as per the Standard at a rate of R 5000 00 (five thousand rands) per targeted enterprise</t>
  </si>
  <si>
    <t>1.2.1</t>
  </si>
  <si>
    <t>1.3.1</t>
  </si>
  <si>
    <t>1.4.1</t>
  </si>
  <si>
    <t>1.5.1</t>
  </si>
  <si>
    <t>1.6.1</t>
  </si>
  <si>
    <t>1.7.1</t>
  </si>
  <si>
    <t xml:space="preserve">Subtasks ( Site Handover) </t>
  </si>
  <si>
    <t xml:space="preserve">Subtasks ( Close-out report) </t>
  </si>
  <si>
    <t>Main Task Stage 2 - Concept</t>
  </si>
  <si>
    <t>Main Task Stage 3 - Design Development</t>
  </si>
  <si>
    <t>Main Task Stage 4 - Design Documentation</t>
  </si>
  <si>
    <t>Main Task Stage 5 - Works</t>
  </si>
  <si>
    <t>Main Task Stage 6 - Handover</t>
  </si>
  <si>
    <t>Main Task Stage 7 - Close-out</t>
  </si>
  <si>
    <t>SUB-TOTAL A  (Excl. CSDG, Contingency and VAT)</t>
  </si>
  <si>
    <t>SUB-TOTAL B (Incl. CSDG and Excl. Contingency and VAT)</t>
  </si>
  <si>
    <t>SUB-TOTAL B (Incl. CSDG and Contingency and  Excl. VAT)</t>
  </si>
  <si>
    <t>GRAND TOTAL  (Incl. CSDG and Contingency and VAT)</t>
  </si>
  <si>
    <t>ANNEXURE D: ACTIVITY SCHEDULE</t>
  </si>
  <si>
    <t xml:space="preserve">Activity Schedule Instructions </t>
  </si>
  <si>
    <t xml:space="preserve">2. It is the bidders responsibility to ensure that all activities or tasks are included and accounted for on the activity schedule. </t>
  </si>
  <si>
    <t xml:space="preserve">3. The bid is for a fixed and firm offer , meaning, the bidder must also include  for all costs fo the risks anticipated within the contingency line item-  as the total price offered will not be varied or escalated for the 5 month duration allowed on the project. </t>
  </si>
  <si>
    <t xml:space="preserve">1. The schedule provided is  the template and format that must be submitted by the bidder. The activity schedule will be used for cashflow forecasting, payment milestone and payment triggers. The bidder shall accept full responsibility for the correctness of the activity schedule and its contents submitted. </t>
  </si>
  <si>
    <t xml:space="preserve">5. Should the bidder fail to achieve the tasks or activities in the month forecasted- no payment will be made for the incomplete task or activity. A task or activity listed must be 100% complete for a payment to be certified. </t>
  </si>
  <si>
    <t xml:space="preserve">6. Should the bidder fail to complete the overall project within the fixed duration , the bidder may be liable for penalties per day until completion is reached. </t>
  </si>
  <si>
    <t xml:space="preserve">7. Should the bidder fail to price for or sufficiently allow for any risk or unforeseen activities - the risk of such costs shall be carried by the bidder, as all bidders are expected to include the costs and contingencies in its offer. </t>
  </si>
  <si>
    <t xml:space="preserve">4. If the bidder qualifies any portion of the bid which may have a time or cost impact , the bid shall be deemed to have not met the fixed and firm price criteria. It is not recommended for bidders to exclude or qualify any items. </t>
  </si>
  <si>
    <t xml:space="preserve">Risk </t>
  </si>
  <si>
    <t xml:space="preserve">1. </t>
  </si>
  <si>
    <t xml:space="preserve">No. </t>
  </si>
  <si>
    <t xml:space="preserve">High </t>
  </si>
  <si>
    <t xml:space="preserve">Low </t>
  </si>
  <si>
    <t xml:space="preserve">TOTAL CONTINGENCY/ RISK ALLOWANCE </t>
  </si>
  <si>
    <t xml:space="preserve">Geotechnical Investigations </t>
  </si>
  <si>
    <t xml:space="preserve">Baseline Environmental Impact Assesments </t>
  </si>
  <si>
    <r>
      <t xml:space="preserve">Needs Analysis and Enterprise Development Plan per Targeted Enterprise </t>
    </r>
    <r>
      <rPr>
        <i/>
        <sz val="11"/>
        <color theme="5"/>
        <rFont val="Calibri"/>
        <family val="2"/>
        <scheme val="minor"/>
      </rPr>
      <t>(fixed provisional sum)</t>
    </r>
  </si>
  <si>
    <t>APPROVAL OF THE PROCUREMENT STRATEGY FOR THE APPOINTMENT OF A FIXED AND FIRM TURNKEY CONTRACTOR FOR THE DESIGN AND CONSTRUCTION OF A NEONATAL MODULAR STRUCTURE AT TSHILIDZINI REGIONAL HOSPITAL IN LIMPOPO PROVINCE.</t>
  </si>
  <si>
    <r>
      <t xml:space="preserve">**PROFESSIONAL SERVICES and PRELIMINARY AND GENERAL are </t>
    </r>
    <r>
      <rPr>
        <b/>
        <i/>
        <u/>
        <sz val="11"/>
        <color theme="1"/>
        <rFont val="Calibri"/>
        <family val="2"/>
        <scheme val="minor"/>
      </rPr>
      <t>minimum</t>
    </r>
    <r>
      <rPr>
        <b/>
        <i/>
        <sz val="11"/>
        <color theme="1"/>
        <rFont val="Calibri"/>
        <family val="2"/>
        <scheme val="minor"/>
      </rPr>
      <t xml:space="preserve"> items to be priced (Color - ORANGE )
**CONSTRUCTION section serves as a </t>
    </r>
    <r>
      <rPr>
        <b/>
        <i/>
        <u/>
        <sz val="11"/>
        <color theme="1"/>
        <rFont val="Calibri"/>
        <family val="2"/>
        <scheme val="minor"/>
      </rPr>
      <t>guide</t>
    </r>
    <r>
      <rPr>
        <b/>
        <i/>
        <sz val="11"/>
        <color theme="1"/>
        <rFont val="Calibri"/>
        <family val="2"/>
        <scheme val="minor"/>
      </rPr>
      <t xml:space="preserve"> for activities to be priced. (Color - BLUE) . The bidder is required to expand on this section !</t>
    </r>
  </si>
  <si>
    <t xml:space="preserve">Conceptual Design </t>
  </si>
  <si>
    <t xml:space="preserve">Detailed Design </t>
  </si>
  <si>
    <t xml:space="preserve">Bidders are required to make reference to the specifications for the full extent of the works required to be done under each of the trade activities listed in this activity schedule. Bidders are responsible for exapnding on the examples listed below for programming, pricing, cashflow and payment purpose. </t>
  </si>
  <si>
    <t>Cost Estimate for Risk / Allowance</t>
  </si>
  <si>
    <t xml:space="preserve">Concept Report from all disciplines </t>
  </si>
  <si>
    <t xml:space="preserve">Design Development Report </t>
  </si>
  <si>
    <t xml:space="preserve">Subtasks ( Progress Monitoring and Quality Checks ) </t>
  </si>
  <si>
    <t xml:space="preserve">9. Activities and tasks are priced for the total task and activity as a lump sum therefore no unit of measure is included. There are no interim progress payment unless the interim is defined as a sub task or subactivity and priced as a separate line item. </t>
  </si>
  <si>
    <t xml:space="preserve">8. The activity or task deliverable must be available and certified/ accepted by the relevant parties for payment to proceed. IF a deliverable is not complete or is in progress , it will not be paid for until complete. </t>
  </si>
  <si>
    <t xml:space="preserve">Comment </t>
  </si>
  <si>
    <t xml:space="preserve">Allow Contingencies/ Risk Allowances from Risk Register or 15% of Total </t>
  </si>
  <si>
    <t xml:space="preserve">Total Check </t>
  </si>
  <si>
    <t xml:space="preserve">Impact ( High, Low,Moderate) </t>
  </si>
  <si>
    <t xml:space="preserve">Likelihood  ( High, Low,Moderate) </t>
  </si>
  <si>
    <t xml:space="preserve">Asssuming worst case scenario - if piling required </t>
  </si>
  <si>
    <t xml:space="preserve">Adverse Ground Conditions ( Delete this example) as a result of detailed geotech studies </t>
  </si>
  <si>
    <t xml:space="preserve">Adverse  weather conditions </t>
  </si>
  <si>
    <t xml:space="preserve">No cost for weather conditions, rain during winter is minimal , time risk considered in the 5 month duration. </t>
  </si>
  <si>
    <t xml:space="preserve">Project Programme  (5 Months ) and Activity Payment Schedule </t>
  </si>
  <si>
    <t xml:space="preserve">TOTAL FIXED AND FIRM OFFER </t>
  </si>
  <si>
    <t>2.</t>
  </si>
  <si>
    <t>CIDB minimum Contract Skills Development Goal (CSDG) sum = 0,5% x Subtotal of the tender amount</t>
  </si>
  <si>
    <t>Month 6</t>
  </si>
  <si>
    <t>Month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</si>
</sst>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R&quot;#,##0_);[Red]\(&quot;R&quot;#,##0\)"/>
    <numFmt numFmtId="44" formatCode="_(&quot;R&quot;* #,##0.00_);_(&quot;R&quot;* \(#,##0.00\);_(&quot;R&quot;* &quot;-&quot;??_);_(@_)"/>
    <numFmt numFmtId="164" formatCode="_-&quot;R&quot;* #,##0.00_-;\-&quot;R&quot;* #,##0.00_-;_-&quot;R&quot;* &quot;-&quot;??_-;_-@_-"/>
    <numFmt numFmtId="165" formatCode="_-[$R-1C09]* #,##0.00_-;\-[$R-1C09]* #,##0.00_-;_-[$R-1C09]* &quot;-&quot;??_-;_-@_-"/>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i/>
      <sz val="11"/>
      <color theme="1"/>
      <name val="Calibri"/>
      <family val="2"/>
      <scheme val="minor"/>
    </font>
    <font>
      <sz val="11"/>
      <color rgb="FFFF0000"/>
      <name val="Calibri"/>
      <family val="2"/>
      <scheme val="minor"/>
    </font>
    <font>
      <b/>
      <sz val="11"/>
      <color rgb="FFFF0000"/>
      <name val="Calibri"/>
      <family val="2"/>
      <scheme val="minor"/>
    </font>
    <font>
      <b/>
      <sz val="11"/>
      <color rgb="FF0070C0"/>
      <name val="Calibri"/>
      <family val="2"/>
      <scheme val="minor"/>
    </font>
    <font>
      <sz val="11"/>
      <color rgb="FF0070C0"/>
      <name val="Calibri"/>
      <family val="2"/>
      <scheme val="minor"/>
    </font>
    <font>
      <b/>
      <i/>
      <u/>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
      <b/>
      <sz val="12"/>
      <color theme="1"/>
      <name val="Calibri"/>
      <family val="2"/>
      <scheme val="minor"/>
    </font>
    <font>
      <sz val="9"/>
      <color theme="1"/>
      <name val="Calibri"/>
      <family val="2"/>
      <scheme val="minor"/>
    </font>
    <font>
      <u/>
      <sz val="9"/>
      <color theme="1"/>
      <name val="Calibri"/>
      <family val="2"/>
      <scheme val="minor"/>
    </font>
    <font>
      <b/>
      <sz val="9"/>
      <color theme="1"/>
      <name val="Calibri"/>
      <family val="2"/>
      <scheme val="minor"/>
    </font>
    <font>
      <b/>
      <sz val="11"/>
      <color theme="5"/>
      <name val="Calibri"/>
      <family val="2"/>
      <scheme val="minor"/>
    </font>
    <font>
      <sz val="11"/>
      <color theme="5"/>
      <name val="Calibri"/>
      <family val="2"/>
      <scheme val="minor"/>
    </font>
    <font>
      <i/>
      <sz val="11"/>
      <color theme="5"/>
      <name val="Calibri"/>
      <family val="2"/>
      <scheme val="minor"/>
    </font>
    <font>
      <b/>
      <sz val="14"/>
      <color theme="1"/>
      <name val="Calibri"/>
      <family val="2"/>
      <scheme val="minor"/>
    </font>
    <font>
      <b/>
      <sz val="14"/>
      <name val="Calibri"/>
      <family val="2"/>
      <scheme val="minor"/>
    </font>
    <font>
      <sz val="11"/>
      <color theme="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2"/>
        <bgColor indexed="64"/>
      </patternFill>
    </fill>
    <fill>
      <patternFill patternType="solid">
        <fgColor theme="7"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indexed="64"/>
      </top>
      <bottom style="medium">
        <color indexed="64"/>
      </bottom>
      <diagonal/>
    </border>
    <border>
      <left style="medium">
        <color indexed="64"/>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right/>
      <top/>
      <bottom style="medium">
        <color indexed="64"/>
      </bottom>
      <diagonal/>
    </border>
  </borders>
  <cellStyleXfs count="16">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44" fontId="1" fillId="0" borderId="0" applyFont="0" applyFill="0" applyBorder="0" applyAlignment="0" applyProtection="0"/>
  </cellStyleXfs>
  <cellXfs count="105">
    <xf numFmtId="0" fontId="0" fillId="0" borderId="0" xfId="0"/>
    <xf numFmtId="0" fontId="2" fillId="2" borderId="1" xfId="0" applyFont="1" applyFill="1" applyBorder="1" applyAlignment="1">
      <alignment horizontal="center"/>
    </xf>
    <xf numFmtId="0" fontId="0" fillId="0" borderId="0" xfId="0" applyAlignment="1">
      <alignment horizontal="center"/>
    </xf>
    <xf numFmtId="0" fontId="0" fillId="0" borderId="3" xfId="0" applyBorder="1" applyAlignment="1">
      <alignment horizontal="center" vertical="center" textRotation="90"/>
    </xf>
    <xf numFmtId="0" fontId="2" fillId="0" borderId="0" xfId="0" applyFont="1"/>
    <xf numFmtId="0" fontId="0" fillId="0" borderId="1" xfId="0" applyBorder="1"/>
    <xf numFmtId="164" fontId="0" fillId="0" borderId="1" xfId="0" applyNumberFormat="1" applyBorder="1"/>
    <xf numFmtId="44" fontId="13" fillId="8" borderId="1" xfId="0" applyNumberFormat="1" applyFont="1" applyFill="1" applyBorder="1"/>
    <xf numFmtId="165" fontId="0" fillId="7" borderId="1" xfId="15" applyNumberFormat="1" applyFont="1" applyFill="1" applyBorder="1"/>
    <xf numFmtId="0" fontId="14" fillId="0" borderId="0" xfId="0" applyFont="1" applyAlignment="1">
      <alignment vertical="center"/>
    </xf>
    <xf numFmtId="0" fontId="2" fillId="2" borderId="1" xfId="0" applyFont="1" applyFill="1" applyBorder="1" applyAlignment="1">
      <alignment horizontal="center" wrapText="1"/>
    </xf>
    <xf numFmtId="164" fontId="2" fillId="2" borderId="1" xfId="0" applyNumberFormat="1" applyFont="1" applyFill="1" applyBorder="1"/>
    <xf numFmtId="0" fontId="0" fillId="0" borderId="0" xfId="0" applyAlignment="1">
      <alignment vertical="center" wrapText="1"/>
    </xf>
    <xf numFmtId="0" fontId="0" fillId="0" borderId="0" xfId="0" applyAlignment="1">
      <alignment vertical="center"/>
    </xf>
    <xf numFmtId="6" fontId="0" fillId="0" borderId="0" xfId="0" applyNumberFormat="1"/>
    <xf numFmtId="0" fontId="2" fillId="9" borderId="1" xfId="0" applyFont="1" applyFill="1" applyBorder="1"/>
    <xf numFmtId="0" fontId="17" fillId="3" borderId="1" xfId="0" applyFont="1" applyFill="1" applyBorder="1" applyAlignment="1" applyProtection="1">
      <alignment horizontal="center"/>
      <protection locked="0"/>
    </xf>
    <xf numFmtId="0" fontId="17" fillId="3" borderId="1" xfId="0" applyFont="1" applyFill="1" applyBorder="1" applyProtection="1">
      <protection locked="0"/>
    </xf>
    <xf numFmtId="0" fontId="17" fillId="0" borderId="1" xfId="0" applyFont="1" applyBorder="1" applyAlignment="1" applyProtection="1">
      <alignment horizontal="center"/>
      <protection locked="0"/>
    </xf>
    <xf numFmtId="0" fontId="17" fillId="0" borderId="1" xfId="0" applyFont="1" applyBorder="1" applyAlignment="1" applyProtection="1">
      <alignment horizontal="left" indent="1"/>
      <protection locked="0"/>
    </xf>
    <xf numFmtId="0" fontId="18" fillId="0" borderId="1" xfId="0" applyFont="1" applyBorder="1" applyAlignment="1" applyProtection="1">
      <alignment horizontal="center"/>
      <protection locked="0"/>
    </xf>
    <xf numFmtId="0" fontId="18" fillId="0" borderId="1" xfId="0" applyFont="1" applyBorder="1" applyAlignment="1" applyProtection="1">
      <alignment horizontal="left" indent="1"/>
      <protection locked="0"/>
    </xf>
    <xf numFmtId="0" fontId="18" fillId="0" borderId="3" xfId="0" applyFont="1" applyBorder="1" applyAlignment="1" applyProtection="1">
      <alignment horizontal="left" indent="1"/>
      <protection locked="0"/>
    </xf>
    <xf numFmtId="0" fontId="18" fillId="0" borderId="1" xfId="0" applyFont="1" applyBorder="1" applyProtection="1">
      <protection locked="0"/>
    </xf>
    <xf numFmtId="0" fontId="18" fillId="0" borderId="1" xfId="0" applyFont="1" applyBorder="1" applyAlignment="1" applyProtection="1">
      <alignment horizontal="left" wrapText="1" indent="1"/>
      <protection locked="0"/>
    </xf>
    <xf numFmtId="0" fontId="17" fillId="0" borderId="8" xfId="0" applyFont="1" applyBorder="1" applyAlignment="1" applyProtection="1">
      <alignment horizontal="center" vertical="center"/>
      <protection locked="0"/>
    </xf>
    <xf numFmtId="0" fontId="17" fillId="0" borderId="1" xfId="0" applyFont="1" applyBorder="1" applyAlignment="1" applyProtection="1">
      <alignment horizontal="left" vertical="center" wrapText="1" indent="1"/>
      <protection locked="0"/>
    </xf>
    <xf numFmtId="0" fontId="18" fillId="0" borderId="8" xfId="0" applyFont="1" applyBorder="1" applyAlignment="1" applyProtection="1">
      <alignment horizontal="center" vertical="center"/>
      <protection locked="0"/>
    </xf>
    <xf numFmtId="0" fontId="18" fillId="0" borderId="2" xfId="0" applyFont="1" applyBorder="1" applyAlignment="1" applyProtection="1">
      <alignment horizontal="left" vertical="center" wrapText="1" indent="1"/>
      <protection locked="0"/>
    </xf>
    <xf numFmtId="0" fontId="8" fillId="0" borderId="1" xfId="0" applyFont="1" applyBorder="1" applyAlignment="1" applyProtection="1">
      <alignment horizontal="center"/>
      <protection locked="0"/>
    </xf>
    <xf numFmtId="0" fontId="8" fillId="0" borderId="1" xfId="0" applyFont="1" applyBorder="1" applyAlignment="1" applyProtection="1">
      <alignment horizontal="left" indent="1"/>
      <protection locked="0"/>
    </xf>
    <xf numFmtId="0" fontId="0" fillId="0" borderId="2" xfId="0" applyBorder="1" applyAlignment="1" applyProtection="1">
      <alignment horizontal="center"/>
      <protection locked="0"/>
    </xf>
    <xf numFmtId="0" fontId="3" fillId="0" borderId="2" xfId="0" applyFont="1" applyBorder="1" applyAlignment="1" applyProtection="1">
      <alignment horizontal="left" indent="1"/>
      <protection locked="0"/>
    </xf>
    <xf numFmtId="0" fontId="17" fillId="2" borderId="1" xfId="0" applyFont="1" applyFill="1" applyBorder="1" applyAlignment="1">
      <alignment horizontal="center"/>
    </xf>
    <xf numFmtId="0" fontId="17" fillId="2" borderId="1" xfId="0" applyFont="1" applyFill="1" applyBorder="1"/>
    <xf numFmtId="0" fontId="17" fillId="2" borderId="1" xfId="0" applyFont="1" applyFill="1" applyBorder="1" applyAlignment="1">
      <alignment wrapText="1"/>
    </xf>
    <xf numFmtId="44" fontId="0" fillId="7" borderId="1" xfId="15" applyFont="1" applyFill="1" applyBorder="1" applyProtection="1">
      <protection locked="0"/>
    </xf>
    <xf numFmtId="165" fontId="0" fillId="7" borderId="1" xfId="0" applyNumberFormat="1" applyFill="1" applyBorder="1" applyProtection="1">
      <protection locked="0"/>
    </xf>
    <xf numFmtId="0" fontId="17" fillId="2" borderId="1" xfId="0" applyFont="1" applyFill="1" applyBorder="1" applyAlignment="1">
      <alignment horizontal="left" indent="1"/>
    </xf>
    <xf numFmtId="44" fontId="2" fillId="6" borderId="1" xfId="15" applyFont="1" applyFill="1" applyBorder="1" applyProtection="1"/>
    <xf numFmtId="44" fontId="2" fillId="2" borderId="1" xfId="15" applyFont="1" applyFill="1" applyBorder="1" applyProtection="1"/>
    <xf numFmtId="0" fontId="7" fillId="6" borderId="1" xfId="0" applyFont="1" applyFill="1" applyBorder="1" applyAlignment="1">
      <alignment horizontal="center"/>
    </xf>
    <xf numFmtId="0" fontId="7" fillId="6" borderId="1" xfId="0" applyFont="1" applyFill="1" applyBorder="1"/>
    <xf numFmtId="44" fontId="2" fillId="6" borderId="1" xfId="0" applyNumberFormat="1" applyFont="1" applyFill="1" applyBorder="1"/>
    <xf numFmtId="0" fontId="7" fillId="6" borderId="7" xfId="0" applyFont="1" applyFill="1" applyBorder="1" applyAlignment="1">
      <alignment vertical="center" wrapText="1"/>
    </xf>
    <xf numFmtId="165" fontId="0" fillId="6" borderId="1" xfId="15" applyNumberFormat="1" applyFont="1" applyFill="1" applyBorder="1" applyProtection="1"/>
    <xf numFmtId="165" fontId="0" fillId="6" borderId="1" xfId="0" applyNumberFormat="1" applyFill="1" applyBorder="1"/>
    <xf numFmtId="0" fontId="0" fillId="0" borderId="1" xfId="0" applyBorder="1" applyProtection="1">
      <protection locked="0"/>
    </xf>
    <xf numFmtId="165" fontId="2" fillId="7" borderId="1" xfId="15" applyNumberFormat="1" applyFont="1" applyFill="1" applyBorder="1" applyProtection="1">
      <protection locked="0"/>
    </xf>
    <xf numFmtId="165" fontId="0" fillId="7" borderId="1" xfId="15" applyNumberFormat="1" applyFont="1" applyFill="1" applyBorder="1" applyProtection="1">
      <protection locked="0"/>
    </xf>
    <xf numFmtId="0" fontId="17" fillId="6" borderId="1" xfId="0" applyFont="1" applyFill="1" applyBorder="1" applyAlignment="1">
      <alignment horizontal="center"/>
    </xf>
    <xf numFmtId="0" fontId="17" fillId="6" borderId="1" xfId="0" applyFont="1" applyFill="1" applyBorder="1"/>
    <xf numFmtId="0" fontId="0" fillId="6" borderId="1" xfId="0" applyFill="1" applyBorder="1"/>
    <xf numFmtId="0" fontId="17" fillId="6" borderId="1" xfId="0" applyFont="1" applyFill="1" applyBorder="1" applyAlignment="1" applyProtection="1">
      <alignment horizontal="center"/>
      <protection locked="0"/>
    </xf>
    <xf numFmtId="0" fontId="17" fillId="6" borderId="4" xfId="0" applyFont="1" applyFill="1" applyBorder="1" applyAlignment="1">
      <alignment horizontal="left" vertical="top" wrapText="1"/>
    </xf>
    <xf numFmtId="0" fontId="2" fillId="9" borderId="4" xfId="0" applyFont="1" applyFill="1" applyBorder="1"/>
    <xf numFmtId="0" fontId="0" fillId="0" borderId="4" xfId="0" applyBorder="1" applyProtection="1">
      <protection locked="0"/>
    </xf>
    <xf numFmtId="6" fontId="0" fillId="0" borderId="1" xfId="0" applyNumberFormat="1" applyBorder="1" applyAlignment="1" applyProtection="1">
      <alignment wrapText="1"/>
      <protection locked="0"/>
    </xf>
    <xf numFmtId="44" fontId="0" fillId="0" borderId="1" xfId="15" applyFont="1" applyBorder="1" applyAlignment="1" applyProtection="1">
      <alignment wrapText="1"/>
      <protection locked="0"/>
    </xf>
    <xf numFmtId="0" fontId="20" fillId="6" borderId="1" xfId="0" applyFont="1" applyFill="1" applyBorder="1"/>
    <xf numFmtId="44" fontId="0" fillId="0" borderId="0" xfId="0" applyNumberFormat="1"/>
    <xf numFmtId="164" fontId="0" fillId="0" borderId="0" xfId="0" applyNumberFormat="1"/>
    <xf numFmtId="0" fontId="22" fillId="0" borderId="1" xfId="0" applyFont="1" applyBorder="1"/>
    <xf numFmtId="44" fontId="22" fillId="0" borderId="1" xfId="0" applyNumberFormat="1" applyFont="1" applyBorder="1"/>
    <xf numFmtId="0" fontId="0" fillId="0" borderId="1" xfId="0" applyBorder="1" applyAlignment="1" applyProtection="1">
      <alignment wrapText="1"/>
      <protection locked="0"/>
    </xf>
    <xf numFmtId="6" fontId="6" fillId="9" borderId="1" xfId="0" applyNumberFormat="1" applyFont="1" applyFill="1" applyBorder="1"/>
    <xf numFmtId="0" fontId="0" fillId="0" borderId="1" xfId="0" applyBorder="1" applyAlignment="1" applyProtection="1">
      <alignment horizontal="left"/>
      <protection locked="0"/>
    </xf>
    <xf numFmtId="165" fontId="5" fillId="0" borderId="1" xfId="0" applyNumberFormat="1" applyFont="1" applyBorder="1" applyProtection="1">
      <protection locked="0"/>
    </xf>
    <xf numFmtId="165" fontId="5" fillId="0" borderId="1" xfId="15" applyNumberFormat="1" applyFont="1" applyBorder="1" applyProtection="1">
      <protection locked="0"/>
    </xf>
    <xf numFmtId="0" fontId="17" fillId="2" borderId="6" xfId="0" applyFont="1" applyFill="1" applyBorder="1" applyAlignment="1">
      <alignment horizontal="center"/>
    </xf>
    <xf numFmtId="0" fontId="18" fillId="2" borderId="6" xfId="0" applyFont="1" applyFill="1" applyBorder="1" applyAlignment="1">
      <alignment horizontal="center"/>
    </xf>
    <xf numFmtId="0" fontId="18" fillId="0" borderId="8" xfId="0" applyFont="1" applyBorder="1" applyAlignment="1">
      <alignment horizontal="center" vertical="center"/>
    </xf>
    <xf numFmtId="0" fontId="18" fillId="0" borderId="2" xfId="0" applyFont="1" applyBorder="1" applyAlignment="1">
      <alignment horizontal="left" vertical="center" wrapText="1" indent="1"/>
    </xf>
    <xf numFmtId="165" fontId="2" fillId="7" borderId="1" xfId="15" applyNumberFormat="1" applyFont="1" applyFill="1" applyBorder="1" applyProtection="1"/>
    <xf numFmtId="165" fontId="0" fillId="7" borderId="1" xfId="15" applyNumberFormat="1" applyFont="1" applyFill="1" applyBorder="1" applyProtection="1"/>
    <xf numFmtId="0" fontId="14" fillId="10" borderId="0" xfId="0" applyFont="1" applyFill="1" applyAlignment="1">
      <alignment horizontal="left" vertical="top" wrapText="1"/>
    </xf>
    <xf numFmtId="0" fontId="0" fillId="7" borderId="1" xfId="0" applyFill="1" applyBorder="1" applyAlignment="1">
      <alignment horizontal="center"/>
    </xf>
    <xf numFmtId="0" fontId="2" fillId="7" borderId="1" xfId="0" applyFont="1" applyFill="1" applyBorder="1" applyAlignment="1">
      <alignment horizontal="center"/>
    </xf>
    <xf numFmtId="0" fontId="2" fillId="2" borderId="4" xfId="0" applyFont="1" applyFill="1" applyBorder="1" applyAlignment="1">
      <alignment horizontal="right"/>
    </xf>
    <xf numFmtId="0" fontId="2" fillId="2" borderId="5" xfId="0" applyFont="1" applyFill="1" applyBorder="1" applyAlignment="1">
      <alignment horizontal="right"/>
    </xf>
    <xf numFmtId="0" fontId="2" fillId="2" borderId="6" xfId="0" applyFont="1" applyFill="1" applyBorder="1" applyAlignment="1">
      <alignment horizontal="right"/>
    </xf>
    <xf numFmtId="0" fontId="20" fillId="0" borderId="1" xfId="0" applyFont="1" applyBorder="1" applyAlignment="1">
      <alignment horizontal="left"/>
    </xf>
    <xf numFmtId="0" fontId="21" fillId="0" borderId="1" xfId="0" applyFont="1" applyBorder="1" applyAlignment="1">
      <alignment horizontal="left" wrapText="1"/>
    </xf>
    <xf numFmtId="0" fontId="20" fillId="0" borderId="1" xfId="0" applyFont="1" applyBorder="1" applyAlignment="1">
      <alignment horizontal="left" wrapText="1"/>
    </xf>
    <xf numFmtId="0" fontId="4" fillId="4" borderId="1" xfId="0" applyFont="1" applyFill="1" applyBorder="1" applyAlignment="1">
      <alignment horizontal="left" vertic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0" borderId="2" xfId="0" applyBorder="1" applyAlignment="1">
      <alignment horizontal="center" vertical="center" textRotation="90"/>
    </xf>
    <xf numFmtId="0" fontId="0" fillId="0" borderId="3" xfId="0" applyBorder="1" applyAlignment="1">
      <alignment horizontal="center" vertical="center" textRotation="90"/>
    </xf>
    <xf numFmtId="0" fontId="0" fillId="2" borderId="1" xfId="0" applyFill="1" applyBorder="1" applyAlignment="1">
      <alignment horizontal="right"/>
    </xf>
    <xf numFmtId="0" fontId="2" fillId="2" borderId="1" xfId="0" applyFont="1" applyFill="1" applyBorder="1" applyAlignment="1">
      <alignment horizontal="right"/>
    </xf>
    <xf numFmtId="0" fontId="2" fillId="2" borderId="9" xfId="0" applyFont="1" applyFill="1" applyBorder="1" applyAlignment="1">
      <alignment horizontal="right"/>
    </xf>
    <xf numFmtId="0" fontId="2" fillId="2" borderId="10" xfId="0" applyFont="1" applyFill="1" applyBorder="1" applyAlignment="1">
      <alignment horizontal="right"/>
    </xf>
    <xf numFmtId="0" fontId="2" fillId="2" borderId="11" xfId="0" applyFont="1" applyFill="1" applyBorder="1" applyAlignment="1">
      <alignment horizontal="right"/>
    </xf>
    <xf numFmtId="0" fontId="3" fillId="2" borderId="4" xfId="0" applyFont="1" applyFill="1" applyBorder="1" applyAlignment="1">
      <alignment horizontal="right"/>
    </xf>
    <xf numFmtId="0" fontId="3" fillId="2" borderId="5" xfId="0" applyFont="1" applyFill="1" applyBorder="1" applyAlignment="1">
      <alignment horizontal="right"/>
    </xf>
    <xf numFmtId="0" fontId="3" fillId="2" borderId="6" xfId="0" applyFont="1" applyFill="1" applyBorder="1" applyAlignment="1">
      <alignment horizontal="right"/>
    </xf>
    <xf numFmtId="0" fontId="3" fillId="2" borderId="1" xfId="0" applyFont="1" applyFill="1" applyBorder="1" applyAlignment="1">
      <alignment horizontal="left" vertical="top" wrapText="1"/>
    </xf>
    <xf numFmtId="0" fontId="17" fillId="2" borderId="5" xfId="0" applyFont="1" applyFill="1" applyBorder="1" applyAlignment="1">
      <alignment horizontal="center"/>
    </xf>
    <xf numFmtId="0" fontId="17" fillId="2" borderId="6" xfId="0" applyFont="1" applyFill="1" applyBorder="1" applyAlignment="1">
      <alignment horizontal="center"/>
    </xf>
    <xf numFmtId="0" fontId="18" fillId="2" borderId="5" xfId="0" applyFont="1" applyFill="1" applyBorder="1" applyAlignment="1">
      <alignment horizontal="center"/>
    </xf>
    <xf numFmtId="0" fontId="18" fillId="2" borderId="6" xfId="0" applyFont="1" applyFill="1" applyBorder="1" applyAlignment="1">
      <alignment horizontal="center"/>
    </xf>
    <xf numFmtId="0" fontId="2" fillId="9" borderId="12" xfId="0" applyFont="1" applyFill="1" applyBorder="1" applyAlignment="1">
      <alignment horizontal="center"/>
    </xf>
    <xf numFmtId="0" fontId="2" fillId="9" borderId="13" xfId="0" applyFont="1" applyFill="1" applyBorder="1" applyAlignment="1">
      <alignment horizontal="center"/>
    </xf>
    <xf numFmtId="44" fontId="20" fillId="6" borderId="1" xfId="15" applyFont="1" applyFill="1" applyBorder="1"/>
  </cellXfs>
  <cellStyles count="16">
    <cellStyle name="Currency" xfId="15" builtinId="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148529</xdr:colOff>
      <xdr:row>83</xdr:row>
      <xdr:rowOff>68143</xdr:rowOff>
    </xdr:from>
    <xdr:to>
      <xdr:col>13</xdr:col>
      <xdr:colOff>125438</xdr:colOff>
      <xdr:row>89</xdr:row>
      <xdr:rowOff>68144</xdr:rowOff>
    </xdr:to>
    <xdr:sp macro="" textlink="">
      <xdr:nvSpPr>
        <xdr:cNvPr id="9" name="TextBox 8">
          <a:extLst>
            <a:ext uri="{FF2B5EF4-FFF2-40B4-BE49-F238E27FC236}">
              <a16:creationId xmlns:a16="http://schemas.microsoft.com/office/drawing/2014/main" id="{29C90F89-88BB-6A4A-8060-F6313CA4940F}"/>
            </a:ext>
          </a:extLst>
        </xdr:cNvPr>
        <xdr:cNvSpPr txBox="1"/>
      </xdr:nvSpPr>
      <xdr:spPr>
        <a:xfrm>
          <a:off x="15121161" y="18869872"/>
          <a:ext cx="1371044" cy="114586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line /row should give us the total payment in the month , for all the required activities / main</a:t>
          </a:r>
          <a:r>
            <a:rPr lang="en-GB" sz="1100" baseline="0"/>
            <a:t> tasks achieved. </a:t>
          </a:r>
          <a:endParaRPr lang="en-GB" sz="1100"/>
        </a:p>
      </xdr:txBody>
    </xdr:sp>
    <xdr:clientData/>
  </xdr:twoCellAnchor>
  <xdr:twoCellAnchor>
    <xdr:from>
      <xdr:col>10</xdr:col>
      <xdr:colOff>1636156</xdr:colOff>
      <xdr:row>89</xdr:row>
      <xdr:rowOff>68144</xdr:rowOff>
    </xdr:from>
    <xdr:to>
      <xdr:col>12</xdr:col>
      <xdr:colOff>136984</xdr:colOff>
      <xdr:row>91</xdr:row>
      <xdr:rowOff>430306</xdr:rowOff>
    </xdr:to>
    <xdr:cxnSp macro="">
      <xdr:nvCxnSpPr>
        <xdr:cNvPr id="11" name="Straight Arrow Connector 10">
          <a:extLst>
            <a:ext uri="{FF2B5EF4-FFF2-40B4-BE49-F238E27FC236}">
              <a16:creationId xmlns:a16="http://schemas.microsoft.com/office/drawing/2014/main" id="{3365E639-8739-B041-B6F7-CA221AE49E0C}"/>
            </a:ext>
          </a:extLst>
        </xdr:cNvPr>
        <xdr:cNvCxnSpPr>
          <a:stCxn id="9" idx="2"/>
        </xdr:cNvCxnSpPr>
      </xdr:nvCxnSpPr>
      <xdr:spPr>
        <a:xfrm flipH="1">
          <a:off x="14947284" y="20015738"/>
          <a:ext cx="859399" cy="744117"/>
        </a:xfrm>
        <a:prstGeom prst="straightConnector1">
          <a:avLst/>
        </a:prstGeom>
        <a:ln>
          <a:tailEnd type="triangle"/>
        </a:ln>
      </xdr:spPr>
      <xdr:style>
        <a:lnRef idx="2">
          <a:schemeClr val="accent2"/>
        </a:lnRef>
        <a:fillRef idx="0">
          <a:schemeClr val="accent2"/>
        </a:fillRef>
        <a:effectRef idx="1">
          <a:schemeClr val="accent2"/>
        </a:effectRef>
        <a:fontRef idx="minor">
          <a:schemeClr val="tx1"/>
        </a:fontRef>
      </xdr:style>
    </xdr:cxnSp>
    <xdr:clientData/>
  </xdr:twoCellAnchor>
  <xdr:oneCellAnchor>
    <xdr:from>
      <xdr:col>4</xdr:col>
      <xdr:colOff>712356</xdr:colOff>
      <xdr:row>93</xdr:row>
      <xdr:rowOff>183028</xdr:rowOff>
    </xdr:from>
    <xdr:ext cx="2808942" cy="947272"/>
    <xdr:sp macro="" textlink="">
      <xdr:nvSpPr>
        <xdr:cNvPr id="12" name="TextBox 11">
          <a:extLst>
            <a:ext uri="{FF2B5EF4-FFF2-40B4-BE49-F238E27FC236}">
              <a16:creationId xmlns:a16="http://schemas.microsoft.com/office/drawing/2014/main" id="{5F3CE17A-A866-084B-8118-FF5E42F1437B}"/>
            </a:ext>
          </a:extLst>
        </xdr:cNvPr>
        <xdr:cNvSpPr txBox="1"/>
      </xdr:nvSpPr>
      <xdr:spPr>
        <a:xfrm>
          <a:off x="9977583" y="21570983"/>
          <a:ext cx="2808942" cy="947272"/>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solidFill>
                <a:srgbClr val="FF0000"/>
              </a:solidFill>
            </a:rPr>
            <a:t>Suggested the contractor price contingencies on a risk register  on</a:t>
          </a:r>
          <a:r>
            <a:rPr lang="en-GB" sz="1100" b="1" baseline="0">
              <a:solidFill>
                <a:srgbClr val="FF0000"/>
              </a:solidFill>
            </a:rPr>
            <a:t> the next sheet </a:t>
          </a:r>
          <a:r>
            <a:rPr lang="en-GB" sz="1100" b="1">
              <a:solidFill>
                <a:srgbClr val="FF0000"/>
              </a:solidFill>
            </a:rPr>
            <a:t>due to the lump sum contract</a:t>
          </a:r>
          <a:r>
            <a:rPr lang="en-GB" sz="1100" b="1" baseline="0">
              <a:solidFill>
                <a:srgbClr val="FF0000"/>
              </a:solidFill>
            </a:rPr>
            <a:t> needing to be fixed and firm - otherwise a maximum of 15% to be allowed. </a:t>
          </a:r>
          <a:endParaRPr lang="en-GB" sz="1100" b="1">
            <a:solidFill>
              <a:srgbClr val="FF0000"/>
            </a:solidFill>
          </a:endParaRPr>
        </a:p>
      </xdr:txBody>
    </xdr:sp>
    <xdr:clientData/>
  </xdr:oneCellAnchor>
  <xdr:twoCellAnchor>
    <xdr:from>
      <xdr:col>3</xdr:col>
      <xdr:colOff>165100</xdr:colOff>
      <xdr:row>0</xdr:row>
      <xdr:rowOff>203200</xdr:rowOff>
    </xdr:from>
    <xdr:to>
      <xdr:col>7</xdr:col>
      <xdr:colOff>800100</xdr:colOff>
      <xdr:row>1</xdr:row>
      <xdr:rowOff>901700</xdr:rowOff>
    </xdr:to>
    <xdr:sp macro="" textlink="">
      <xdr:nvSpPr>
        <xdr:cNvPr id="3" name="TextBox 2">
          <a:extLst>
            <a:ext uri="{FF2B5EF4-FFF2-40B4-BE49-F238E27FC236}">
              <a16:creationId xmlns:a16="http://schemas.microsoft.com/office/drawing/2014/main" id="{A3573DE5-2C61-52CC-8A20-C98E5D2B67B9}"/>
            </a:ext>
          </a:extLst>
        </xdr:cNvPr>
        <xdr:cNvSpPr txBox="1"/>
      </xdr:nvSpPr>
      <xdr:spPr>
        <a:xfrm>
          <a:off x="7696200" y="203200"/>
          <a:ext cx="5359400" cy="93980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aseline="0">
              <a:solidFill>
                <a:schemeClr val="dk1"/>
              </a:solidFill>
              <a:latin typeface="+mn-lt"/>
              <a:ea typeface="+mn-ea"/>
              <a:cs typeface="+mn-cs"/>
            </a:rPr>
            <a:t>The activities and task listed herein are examples only ! THE BIDDER MUST DEFINE AND PROGRAMME ALL THE ACTIVITIES AND TASKS REQUIRED TO COMPLETE THE WORKS. THe bidder must therefore expand on this side  and ensure the price for the task or activity is populated in the correct month on the payment schedule ( green cells on the right) . </a:t>
          </a:r>
        </a:p>
      </xdr:txBody>
    </xdr:sp>
    <xdr:clientData/>
  </xdr:twoCellAnchor>
  <xdr:twoCellAnchor>
    <xdr:from>
      <xdr:col>2</xdr:col>
      <xdr:colOff>3022600</xdr:colOff>
      <xdr:row>1</xdr:row>
      <xdr:rowOff>901700</xdr:rowOff>
    </xdr:from>
    <xdr:to>
      <xdr:col>5</xdr:col>
      <xdr:colOff>546100</xdr:colOff>
      <xdr:row>4</xdr:row>
      <xdr:rowOff>317500</xdr:rowOff>
    </xdr:to>
    <xdr:cxnSp macro="">
      <xdr:nvCxnSpPr>
        <xdr:cNvPr id="10" name="Straight Arrow Connector 9">
          <a:extLst>
            <a:ext uri="{FF2B5EF4-FFF2-40B4-BE49-F238E27FC236}">
              <a16:creationId xmlns:a16="http://schemas.microsoft.com/office/drawing/2014/main" id="{ECE4D6AF-FAF6-4B48-8983-6C997BF299AD}"/>
            </a:ext>
          </a:extLst>
        </xdr:cNvPr>
        <xdr:cNvCxnSpPr>
          <a:stCxn id="3" idx="2"/>
        </xdr:cNvCxnSpPr>
      </xdr:nvCxnSpPr>
      <xdr:spPr>
        <a:xfrm flipH="1">
          <a:off x="4521200" y="1143000"/>
          <a:ext cx="5854700" cy="1841500"/>
        </a:xfrm>
        <a:prstGeom prst="straightConnector1">
          <a:avLst/>
        </a:prstGeom>
        <a:ln>
          <a:tailEnd type="triangle"/>
        </a:ln>
      </xdr:spPr>
      <xdr:style>
        <a:lnRef idx="2">
          <a:schemeClr val="accent2"/>
        </a:lnRef>
        <a:fillRef idx="0">
          <a:schemeClr val="accent2"/>
        </a:fillRef>
        <a:effectRef idx="1">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152400</xdr:colOff>
      <xdr:row>0</xdr:row>
      <xdr:rowOff>127000</xdr:rowOff>
    </xdr:from>
    <xdr:to>
      <xdr:col>7</xdr:col>
      <xdr:colOff>330200</xdr:colOff>
      <xdr:row>2</xdr:row>
      <xdr:rowOff>241300</xdr:rowOff>
    </xdr:to>
    <xdr:sp macro="" textlink="">
      <xdr:nvSpPr>
        <xdr:cNvPr id="2" name="TextBox 1">
          <a:extLst>
            <a:ext uri="{FF2B5EF4-FFF2-40B4-BE49-F238E27FC236}">
              <a16:creationId xmlns:a16="http://schemas.microsoft.com/office/drawing/2014/main" id="{6087ECFF-FA41-FB1E-A1A5-10354611FF2D}"/>
            </a:ext>
          </a:extLst>
        </xdr:cNvPr>
        <xdr:cNvSpPr txBox="1"/>
      </xdr:nvSpPr>
      <xdr:spPr>
        <a:xfrm>
          <a:off x="14516100" y="127000"/>
          <a:ext cx="1625600" cy="71120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is just an example , the bidder must delete</a:t>
          </a:r>
          <a:r>
            <a:rPr lang="en-GB" sz="1100" baseline="0"/>
            <a:t> and populate correctly </a:t>
          </a: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8FBCA-72A3-A44D-9EEE-1240A76B5C4A}">
  <dimension ref="A1:A11"/>
  <sheetViews>
    <sheetView workbookViewId="0">
      <selection activeCell="A7" sqref="A7"/>
    </sheetView>
  </sheetViews>
  <sheetFormatPr baseColWidth="10" defaultRowHeight="15" x14ac:dyDescent="0.2"/>
  <cols>
    <col min="1" max="1" width="118.83203125" customWidth="1"/>
  </cols>
  <sheetData>
    <row r="1" spans="1:1" x14ac:dyDescent="0.2">
      <c r="A1" s="4" t="s">
        <v>97</v>
      </c>
    </row>
    <row r="3" spans="1:1" ht="43" customHeight="1" x14ac:dyDescent="0.2">
      <c r="A3" s="12" t="s">
        <v>100</v>
      </c>
    </row>
    <row r="4" spans="1:1" ht="29" customHeight="1" x14ac:dyDescent="0.2">
      <c r="A4" s="13" t="s">
        <v>98</v>
      </c>
    </row>
    <row r="5" spans="1:1" ht="52" customHeight="1" x14ac:dyDescent="0.2">
      <c r="A5" s="12" t="s">
        <v>99</v>
      </c>
    </row>
    <row r="6" spans="1:1" ht="30" customHeight="1" x14ac:dyDescent="0.2">
      <c r="A6" s="12" t="s">
        <v>104</v>
      </c>
    </row>
    <row r="7" spans="1:1" ht="42" customHeight="1" x14ac:dyDescent="0.2">
      <c r="A7" s="12" t="s">
        <v>101</v>
      </c>
    </row>
    <row r="8" spans="1:1" ht="30" customHeight="1" x14ac:dyDescent="0.2">
      <c r="A8" s="13" t="s">
        <v>102</v>
      </c>
    </row>
    <row r="9" spans="1:1" ht="51" customHeight="1" x14ac:dyDescent="0.2">
      <c r="A9" s="12" t="s">
        <v>103</v>
      </c>
    </row>
    <row r="10" spans="1:1" ht="32" x14ac:dyDescent="0.2">
      <c r="A10" s="12" t="s">
        <v>124</v>
      </c>
    </row>
    <row r="11" spans="1:1" ht="32" x14ac:dyDescent="0.2">
      <c r="A11" s="12" t="s">
        <v>123</v>
      </c>
    </row>
  </sheetData>
  <sheetProtection algorithmName="SHA-512" hashValue="1XFiUHNYkVbacqmCY0VYdGhT7NlfSVfVhVsxBNwCEaxaODFSE1XpWQsuqebyLdXvWozjm1tXUGoSbQLDDZGcIQ==" saltValue="85kZ+Mp73vkfm9vKtVi03w==" spinCount="100000" sheet="1" objects="1" scenarios="1" insertRows="0" deleteRows="0"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01"/>
  <sheetViews>
    <sheetView tabSelected="1" zoomScale="88" zoomScaleNormal="70" zoomScalePageLayoutView="110" workbookViewId="0">
      <selection activeCell="E7" sqref="E7"/>
    </sheetView>
  </sheetViews>
  <sheetFormatPr baseColWidth="10" defaultColWidth="9.1640625" defaultRowHeight="15" x14ac:dyDescent="0.2"/>
  <cols>
    <col min="1" max="1" width="8.5" customWidth="1"/>
    <col min="2" max="2" width="8.5" style="2" bestFit="1" customWidth="1"/>
    <col min="3" max="3" width="81.33203125" customWidth="1"/>
    <col min="4" max="4" width="23.33203125" customWidth="1"/>
    <col min="5" max="5" width="22.83203125" customWidth="1"/>
    <col min="6" max="6" width="24" customWidth="1"/>
    <col min="7" max="7" width="25" customWidth="1"/>
    <col min="8" max="10" width="24.83203125" customWidth="1"/>
    <col min="11" max="11" width="21.83203125" customWidth="1"/>
    <col min="13" max="13" width="18.83203125" customWidth="1"/>
    <col min="14" max="14" width="20.83203125" customWidth="1"/>
  </cols>
  <sheetData>
    <row r="1" spans="1:11" ht="19" x14ac:dyDescent="0.25">
      <c r="A1" s="81" t="s">
        <v>96</v>
      </c>
      <c r="B1" s="81"/>
      <c r="C1" s="81"/>
    </row>
    <row r="2" spans="1:11" ht="82" customHeight="1" x14ac:dyDescent="0.25">
      <c r="A2" s="82" t="s">
        <v>114</v>
      </c>
      <c r="B2" s="83"/>
      <c r="C2" s="83"/>
    </row>
    <row r="3" spans="1:11" ht="59" customHeight="1" x14ac:dyDescent="0.2">
      <c r="A3" s="84" t="s">
        <v>115</v>
      </c>
      <c r="B3" s="84"/>
      <c r="C3" s="84"/>
      <c r="D3" s="77" t="s">
        <v>134</v>
      </c>
      <c r="E3" s="77"/>
      <c r="F3" s="77"/>
      <c r="G3" s="77"/>
      <c r="H3" s="77"/>
      <c r="I3" s="77"/>
      <c r="J3" s="77"/>
      <c r="K3" s="77"/>
    </row>
    <row r="4" spans="1:11" x14ac:dyDescent="0.2">
      <c r="A4" s="85" t="s">
        <v>44</v>
      </c>
      <c r="B4" s="86"/>
      <c r="C4" s="86"/>
      <c r="D4" s="76"/>
      <c r="E4" s="76"/>
      <c r="F4" s="76"/>
      <c r="G4" s="76"/>
      <c r="H4" s="76"/>
      <c r="I4" s="76"/>
      <c r="J4" s="76"/>
      <c r="K4" s="76"/>
    </row>
    <row r="5" spans="1:11" ht="32" x14ac:dyDescent="0.2">
      <c r="A5" s="10" t="s">
        <v>0</v>
      </c>
      <c r="B5" s="1" t="s">
        <v>2</v>
      </c>
      <c r="C5" s="1" t="s">
        <v>1</v>
      </c>
      <c r="D5" s="1" t="s">
        <v>46</v>
      </c>
      <c r="E5" s="1" t="s">
        <v>47</v>
      </c>
      <c r="F5" s="1" t="s">
        <v>48</v>
      </c>
      <c r="G5" s="1" t="s">
        <v>49</v>
      </c>
      <c r="H5" s="1" t="s">
        <v>67</v>
      </c>
      <c r="I5" s="1" t="s">
        <v>138</v>
      </c>
      <c r="J5" s="1" t="s">
        <v>139</v>
      </c>
      <c r="K5" s="10" t="s">
        <v>50</v>
      </c>
    </row>
    <row r="6" spans="1:11" ht="15" customHeight="1" x14ac:dyDescent="0.2">
      <c r="A6" s="87" t="s">
        <v>45</v>
      </c>
      <c r="B6" s="50">
        <v>1</v>
      </c>
      <c r="C6" s="51" t="s">
        <v>10</v>
      </c>
      <c r="D6" s="52"/>
      <c r="E6" s="52"/>
      <c r="F6" s="52"/>
      <c r="G6" s="52"/>
      <c r="H6" s="52"/>
      <c r="I6" s="52"/>
      <c r="J6" s="52"/>
      <c r="K6" s="52"/>
    </row>
    <row r="7" spans="1:11" ht="61" customHeight="1" x14ac:dyDescent="0.2">
      <c r="A7" s="88"/>
      <c r="B7" s="53"/>
      <c r="C7" s="54" t="s">
        <v>68</v>
      </c>
      <c r="D7" s="52"/>
      <c r="E7" s="52"/>
      <c r="F7" s="52"/>
      <c r="G7" s="52"/>
      <c r="H7" s="52"/>
      <c r="I7" s="52"/>
      <c r="J7" s="52"/>
      <c r="K7" s="52"/>
    </row>
    <row r="8" spans="1:11" ht="15" customHeight="1" x14ac:dyDescent="0.2">
      <c r="A8" s="88"/>
      <c r="B8" s="16"/>
      <c r="C8" s="17"/>
      <c r="D8" s="5"/>
      <c r="E8" s="5"/>
      <c r="F8" s="5"/>
      <c r="G8" s="5"/>
      <c r="H8" s="5"/>
      <c r="I8" s="5"/>
      <c r="J8" s="5"/>
      <c r="K8" s="5"/>
    </row>
    <row r="9" spans="1:11" s="4" customFormat="1" x14ac:dyDescent="0.2">
      <c r="A9" s="88"/>
      <c r="B9" s="33" t="s">
        <v>51</v>
      </c>
      <c r="C9" s="38" t="s">
        <v>60</v>
      </c>
      <c r="D9" s="98"/>
      <c r="E9" s="98"/>
      <c r="F9" s="98"/>
      <c r="G9" s="98"/>
      <c r="H9" s="99"/>
      <c r="I9" s="69"/>
      <c r="J9" s="69"/>
      <c r="K9" s="39"/>
    </row>
    <row r="10" spans="1:11" s="4" customFormat="1" x14ac:dyDescent="0.2">
      <c r="A10" s="88"/>
      <c r="B10" s="18" t="s">
        <v>52</v>
      </c>
      <c r="C10" s="19" t="s">
        <v>59</v>
      </c>
      <c r="D10" s="48">
        <v>0</v>
      </c>
      <c r="E10" s="48">
        <v>0</v>
      </c>
      <c r="F10" s="48">
        <v>0</v>
      </c>
      <c r="G10" s="48">
        <v>0</v>
      </c>
      <c r="H10" s="48">
        <v>0</v>
      </c>
      <c r="I10" s="48">
        <v>0</v>
      </c>
      <c r="J10" s="48">
        <v>0</v>
      </c>
      <c r="K10" s="48">
        <f>SUM(D10:J10)</f>
        <v>0</v>
      </c>
    </row>
    <row r="11" spans="1:11" x14ac:dyDescent="0.2">
      <c r="A11" s="88"/>
      <c r="B11" s="20" t="s">
        <v>54</v>
      </c>
      <c r="C11" s="21" t="s">
        <v>53</v>
      </c>
      <c r="D11" s="48">
        <v>0</v>
      </c>
      <c r="E11" s="48">
        <v>0</v>
      </c>
      <c r="F11" s="48">
        <v>0</v>
      </c>
      <c r="G11" s="48">
        <v>0</v>
      </c>
      <c r="H11" s="48">
        <v>0</v>
      </c>
      <c r="I11" s="48">
        <v>0</v>
      </c>
      <c r="J11" s="48">
        <v>0</v>
      </c>
      <c r="K11" s="48">
        <f t="shared" ref="K11:K18" si="0">SUM(D11:J11)</f>
        <v>0</v>
      </c>
    </row>
    <row r="12" spans="1:11" x14ac:dyDescent="0.2">
      <c r="A12" s="88"/>
      <c r="B12" s="20" t="s">
        <v>55</v>
      </c>
      <c r="C12" s="21" t="s">
        <v>56</v>
      </c>
      <c r="D12" s="48">
        <v>0</v>
      </c>
      <c r="E12" s="48">
        <v>0</v>
      </c>
      <c r="F12" s="48">
        <v>0</v>
      </c>
      <c r="G12" s="48">
        <v>0</v>
      </c>
      <c r="H12" s="48">
        <v>0</v>
      </c>
      <c r="I12" s="48">
        <v>0</v>
      </c>
      <c r="J12" s="48">
        <v>0</v>
      </c>
      <c r="K12" s="48">
        <f t="shared" si="0"/>
        <v>0</v>
      </c>
    </row>
    <row r="13" spans="1:11" x14ac:dyDescent="0.2">
      <c r="A13" s="88"/>
      <c r="B13" s="20" t="s">
        <v>58</v>
      </c>
      <c r="C13" s="22" t="s">
        <v>57</v>
      </c>
      <c r="D13" s="48">
        <v>0</v>
      </c>
      <c r="E13" s="48">
        <v>0</v>
      </c>
      <c r="F13" s="48">
        <v>0</v>
      </c>
      <c r="G13" s="48">
        <v>0</v>
      </c>
      <c r="H13" s="48">
        <v>0</v>
      </c>
      <c r="I13" s="48">
        <v>0</v>
      </c>
      <c r="J13" s="48">
        <v>0</v>
      </c>
      <c r="K13" s="48">
        <f t="shared" si="0"/>
        <v>0</v>
      </c>
    </row>
    <row r="14" spans="1:11" x14ac:dyDescent="0.2">
      <c r="A14" s="88"/>
      <c r="B14" s="20"/>
      <c r="C14" s="21" t="s">
        <v>111</v>
      </c>
      <c r="D14" s="48">
        <v>0</v>
      </c>
      <c r="E14" s="48">
        <v>0</v>
      </c>
      <c r="F14" s="48">
        <v>0</v>
      </c>
      <c r="G14" s="48">
        <v>0</v>
      </c>
      <c r="H14" s="48">
        <v>0</v>
      </c>
      <c r="I14" s="48">
        <v>0</v>
      </c>
      <c r="J14" s="48">
        <v>0</v>
      </c>
      <c r="K14" s="48">
        <f t="shared" si="0"/>
        <v>0</v>
      </c>
    </row>
    <row r="15" spans="1:11" x14ac:dyDescent="0.2">
      <c r="A15" s="88"/>
      <c r="B15" s="20"/>
      <c r="C15" s="22" t="s">
        <v>112</v>
      </c>
      <c r="D15" s="48">
        <v>0</v>
      </c>
      <c r="E15" s="48">
        <v>0</v>
      </c>
      <c r="F15" s="48">
        <v>0</v>
      </c>
      <c r="G15" s="48">
        <v>0</v>
      </c>
      <c r="H15" s="48">
        <v>0</v>
      </c>
      <c r="I15" s="48">
        <v>0</v>
      </c>
      <c r="J15" s="48">
        <v>0</v>
      </c>
      <c r="K15" s="48">
        <f t="shared" si="0"/>
        <v>0</v>
      </c>
    </row>
    <row r="16" spans="1:11" x14ac:dyDescent="0.2">
      <c r="A16" s="88"/>
      <c r="B16" s="20"/>
      <c r="C16" s="22"/>
      <c r="D16" s="48"/>
      <c r="E16" s="48"/>
      <c r="F16" s="48"/>
      <c r="G16" s="48"/>
      <c r="H16" s="48"/>
      <c r="I16" s="48"/>
      <c r="J16" s="48"/>
      <c r="K16" s="48">
        <f t="shared" si="0"/>
        <v>0</v>
      </c>
    </row>
    <row r="17" spans="1:11" x14ac:dyDescent="0.2">
      <c r="A17" s="88"/>
      <c r="B17" s="20"/>
      <c r="C17" s="21"/>
      <c r="D17" s="48">
        <v>0</v>
      </c>
      <c r="E17" s="48">
        <v>0</v>
      </c>
      <c r="F17" s="48">
        <v>0</v>
      </c>
      <c r="G17" s="48">
        <v>0</v>
      </c>
      <c r="H17" s="48">
        <v>0</v>
      </c>
      <c r="I17" s="48">
        <v>0</v>
      </c>
      <c r="J17" s="48">
        <v>0</v>
      </c>
      <c r="K17" s="48">
        <f t="shared" si="0"/>
        <v>0</v>
      </c>
    </row>
    <row r="18" spans="1:11" x14ac:dyDescent="0.2">
      <c r="A18" s="88"/>
      <c r="B18" s="20"/>
      <c r="C18" s="21"/>
      <c r="D18" s="48">
        <v>0</v>
      </c>
      <c r="E18" s="48">
        <v>0</v>
      </c>
      <c r="F18" s="48">
        <v>0</v>
      </c>
      <c r="G18" s="48">
        <v>0</v>
      </c>
      <c r="H18" s="48">
        <v>0</v>
      </c>
      <c r="I18" s="48">
        <v>0</v>
      </c>
      <c r="J18" s="48">
        <v>0</v>
      </c>
      <c r="K18" s="48">
        <f t="shared" si="0"/>
        <v>0</v>
      </c>
    </row>
    <row r="19" spans="1:11" x14ac:dyDescent="0.2">
      <c r="A19" s="88"/>
      <c r="B19" s="33" t="s">
        <v>61</v>
      </c>
      <c r="C19" s="38" t="s">
        <v>86</v>
      </c>
      <c r="D19" s="98"/>
      <c r="E19" s="98"/>
      <c r="F19" s="98"/>
      <c r="G19" s="98"/>
      <c r="H19" s="99"/>
      <c r="I19" s="69"/>
      <c r="J19" s="69"/>
      <c r="K19" s="40"/>
    </row>
    <row r="20" spans="1:11" x14ac:dyDescent="0.2">
      <c r="A20" s="88"/>
      <c r="B20" s="18" t="s">
        <v>78</v>
      </c>
      <c r="C20" s="19" t="s">
        <v>120</v>
      </c>
      <c r="D20" s="48">
        <v>0</v>
      </c>
      <c r="E20" s="48">
        <v>0</v>
      </c>
      <c r="F20" s="48">
        <v>0</v>
      </c>
      <c r="G20" s="48">
        <v>0</v>
      </c>
      <c r="H20" s="48">
        <v>0</v>
      </c>
      <c r="I20" s="48">
        <v>0</v>
      </c>
      <c r="J20" s="48">
        <v>0</v>
      </c>
      <c r="K20" s="37">
        <f>SUM(D20:J20)</f>
        <v>0</v>
      </c>
    </row>
    <row r="21" spans="1:11" x14ac:dyDescent="0.2">
      <c r="A21" s="88"/>
      <c r="B21" s="18"/>
      <c r="C21" s="19" t="s">
        <v>116</v>
      </c>
      <c r="D21" s="48">
        <v>0</v>
      </c>
      <c r="E21" s="48">
        <v>0</v>
      </c>
      <c r="F21" s="48">
        <v>0</v>
      </c>
      <c r="G21" s="48">
        <v>0</v>
      </c>
      <c r="H21" s="48">
        <v>0</v>
      </c>
      <c r="I21" s="48">
        <v>0</v>
      </c>
      <c r="J21" s="48">
        <v>0</v>
      </c>
      <c r="K21" s="37">
        <f t="shared" ref="K21:K24" si="1">SUM(D21:J21)</f>
        <v>0</v>
      </c>
    </row>
    <row r="22" spans="1:11" x14ac:dyDescent="0.2">
      <c r="A22" s="88"/>
      <c r="B22" s="18"/>
      <c r="C22" s="19"/>
      <c r="D22" s="48">
        <v>0</v>
      </c>
      <c r="E22" s="48">
        <v>0</v>
      </c>
      <c r="F22" s="48">
        <v>0</v>
      </c>
      <c r="G22" s="48">
        <v>0</v>
      </c>
      <c r="H22" s="48">
        <v>0</v>
      </c>
      <c r="I22" s="48">
        <v>0</v>
      </c>
      <c r="J22" s="48">
        <v>0</v>
      </c>
      <c r="K22" s="37">
        <f t="shared" si="1"/>
        <v>0</v>
      </c>
    </row>
    <row r="23" spans="1:11" x14ac:dyDescent="0.2">
      <c r="A23" s="88"/>
      <c r="B23" s="18"/>
      <c r="D23" s="48">
        <v>0</v>
      </c>
      <c r="E23" s="48">
        <v>0</v>
      </c>
      <c r="F23" s="48">
        <v>0</v>
      </c>
      <c r="G23" s="48">
        <v>0</v>
      </c>
      <c r="H23" s="48">
        <v>0</v>
      </c>
      <c r="I23" s="48">
        <v>0</v>
      </c>
      <c r="J23" s="48">
        <v>0</v>
      </c>
      <c r="K23" s="37">
        <f t="shared" si="1"/>
        <v>0</v>
      </c>
    </row>
    <row r="24" spans="1:11" x14ac:dyDescent="0.2">
      <c r="A24" s="88"/>
      <c r="B24" s="18"/>
      <c r="C24" s="19"/>
      <c r="D24" s="48">
        <v>0</v>
      </c>
      <c r="E24" s="48">
        <v>0</v>
      </c>
      <c r="F24" s="48">
        <v>0</v>
      </c>
      <c r="G24" s="48">
        <v>0</v>
      </c>
      <c r="H24" s="48">
        <v>0</v>
      </c>
      <c r="I24" s="48">
        <v>0</v>
      </c>
      <c r="J24" s="48">
        <v>0</v>
      </c>
      <c r="K24" s="37">
        <f t="shared" si="1"/>
        <v>0</v>
      </c>
    </row>
    <row r="25" spans="1:11" x14ac:dyDescent="0.2">
      <c r="A25" s="88"/>
      <c r="B25" s="33" t="s">
        <v>62</v>
      </c>
      <c r="C25" s="38" t="s">
        <v>87</v>
      </c>
      <c r="D25" s="98"/>
      <c r="E25" s="98"/>
      <c r="F25" s="98"/>
      <c r="G25" s="98"/>
      <c r="H25" s="99"/>
      <c r="I25" s="69"/>
      <c r="J25" s="69"/>
      <c r="K25" s="40"/>
    </row>
    <row r="26" spans="1:11" x14ac:dyDescent="0.2">
      <c r="A26" s="88"/>
      <c r="B26" s="18" t="s">
        <v>79</v>
      </c>
      <c r="C26" s="19" t="s">
        <v>121</v>
      </c>
      <c r="D26" s="48">
        <v>0</v>
      </c>
      <c r="E26" s="48">
        <v>0</v>
      </c>
      <c r="F26" s="48"/>
      <c r="G26" s="48">
        <v>0</v>
      </c>
      <c r="H26" s="48">
        <v>0</v>
      </c>
      <c r="I26" s="48">
        <v>0</v>
      </c>
      <c r="J26" s="48">
        <v>0</v>
      </c>
      <c r="K26" s="36">
        <f>SUM(D26:J26)</f>
        <v>0</v>
      </c>
    </row>
    <row r="27" spans="1:11" x14ac:dyDescent="0.2">
      <c r="A27" s="88"/>
      <c r="B27" s="18"/>
      <c r="C27" s="19"/>
      <c r="D27" s="48">
        <v>0</v>
      </c>
      <c r="E27" s="48">
        <v>0</v>
      </c>
      <c r="F27" s="48">
        <v>0</v>
      </c>
      <c r="G27" s="48">
        <v>0</v>
      </c>
      <c r="H27" s="48">
        <v>0</v>
      </c>
      <c r="I27" s="48">
        <v>0</v>
      </c>
      <c r="J27" s="48">
        <v>0</v>
      </c>
      <c r="K27" s="36">
        <f t="shared" ref="K27:K30" si="2">SUM(D27:J27)</f>
        <v>0</v>
      </c>
    </row>
    <row r="28" spans="1:11" x14ac:dyDescent="0.2">
      <c r="A28" s="88"/>
      <c r="B28" s="18"/>
      <c r="C28" s="19"/>
      <c r="D28" s="48">
        <v>0</v>
      </c>
      <c r="E28" s="48">
        <v>0</v>
      </c>
      <c r="F28" s="48">
        <v>0</v>
      </c>
      <c r="G28" s="48">
        <v>0</v>
      </c>
      <c r="H28" s="48">
        <v>0</v>
      </c>
      <c r="I28" s="48">
        <v>0</v>
      </c>
      <c r="J28" s="48">
        <v>0</v>
      </c>
      <c r="K28" s="36">
        <f t="shared" si="2"/>
        <v>0</v>
      </c>
    </row>
    <row r="29" spans="1:11" x14ac:dyDescent="0.2">
      <c r="A29" s="88"/>
      <c r="B29" s="18"/>
      <c r="C29" s="19"/>
      <c r="D29" s="48">
        <v>0</v>
      </c>
      <c r="E29" s="48">
        <v>0</v>
      </c>
      <c r="F29" s="48">
        <v>0</v>
      </c>
      <c r="G29" s="48">
        <v>0</v>
      </c>
      <c r="H29" s="48">
        <v>0</v>
      </c>
      <c r="I29" s="48">
        <v>0</v>
      </c>
      <c r="J29" s="48">
        <v>0</v>
      </c>
      <c r="K29" s="36">
        <f t="shared" si="2"/>
        <v>0</v>
      </c>
    </row>
    <row r="30" spans="1:11" x14ac:dyDescent="0.2">
      <c r="A30" s="88"/>
      <c r="B30" s="18"/>
      <c r="C30" s="19"/>
      <c r="D30" s="36"/>
      <c r="E30" s="36"/>
      <c r="F30" s="36"/>
      <c r="G30" s="36"/>
      <c r="H30" s="36"/>
      <c r="I30" s="36"/>
      <c r="J30" s="36"/>
      <c r="K30" s="36">
        <f t="shared" si="2"/>
        <v>0</v>
      </c>
    </row>
    <row r="31" spans="1:11" x14ac:dyDescent="0.2">
      <c r="A31" s="88"/>
      <c r="B31" s="33" t="s">
        <v>63</v>
      </c>
      <c r="C31" s="38" t="s">
        <v>88</v>
      </c>
      <c r="D31" s="98"/>
      <c r="E31" s="98"/>
      <c r="F31" s="98"/>
      <c r="G31" s="98"/>
      <c r="H31" s="99"/>
      <c r="I31" s="69"/>
      <c r="J31" s="69"/>
      <c r="K31" s="40"/>
    </row>
    <row r="32" spans="1:11" x14ac:dyDescent="0.2">
      <c r="A32" s="88"/>
      <c r="B32" s="18" t="s">
        <v>80</v>
      </c>
      <c r="C32" s="19" t="s">
        <v>117</v>
      </c>
      <c r="D32" s="48">
        <v>0</v>
      </c>
      <c r="E32" s="48">
        <v>0</v>
      </c>
      <c r="F32" s="48">
        <v>0</v>
      </c>
      <c r="G32" s="48">
        <v>0</v>
      </c>
      <c r="H32" s="48">
        <v>0</v>
      </c>
      <c r="I32" s="48">
        <v>0</v>
      </c>
      <c r="J32" s="48">
        <v>0</v>
      </c>
      <c r="K32" s="36">
        <f>SUM(D32:J32)</f>
        <v>0</v>
      </c>
    </row>
    <row r="33" spans="1:11" x14ac:dyDescent="0.2">
      <c r="A33" s="88"/>
      <c r="B33" s="18"/>
      <c r="C33" s="19"/>
      <c r="D33" s="48">
        <v>0</v>
      </c>
      <c r="E33" s="48">
        <v>0</v>
      </c>
      <c r="F33" s="48">
        <v>0</v>
      </c>
      <c r="G33" s="48">
        <v>0</v>
      </c>
      <c r="H33" s="48">
        <v>0</v>
      </c>
      <c r="I33" s="48">
        <v>0</v>
      </c>
      <c r="J33" s="48">
        <v>0</v>
      </c>
      <c r="K33" s="36">
        <f t="shared" ref="K33:K34" si="3">SUM(D33:J33)</f>
        <v>0</v>
      </c>
    </row>
    <row r="34" spans="1:11" x14ac:dyDescent="0.2">
      <c r="A34" s="88"/>
      <c r="B34" s="18"/>
      <c r="D34" s="48">
        <v>0</v>
      </c>
      <c r="E34" s="48">
        <v>0</v>
      </c>
      <c r="F34" s="48">
        <v>0</v>
      </c>
      <c r="G34" s="48">
        <v>0</v>
      </c>
      <c r="H34" s="48">
        <v>0</v>
      </c>
      <c r="I34" s="48">
        <v>0</v>
      </c>
      <c r="J34" s="48">
        <v>0</v>
      </c>
      <c r="K34" s="36">
        <f t="shared" si="3"/>
        <v>0</v>
      </c>
    </row>
    <row r="35" spans="1:11" x14ac:dyDescent="0.2">
      <c r="A35" s="88"/>
      <c r="B35" s="33" t="s">
        <v>64</v>
      </c>
      <c r="C35" s="38" t="s">
        <v>89</v>
      </c>
      <c r="D35" s="98"/>
      <c r="E35" s="98"/>
      <c r="F35" s="98"/>
      <c r="G35" s="98"/>
      <c r="H35" s="99"/>
      <c r="I35" s="69"/>
      <c r="J35" s="69"/>
      <c r="K35" s="40"/>
    </row>
    <row r="36" spans="1:11" x14ac:dyDescent="0.2">
      <c r="A36" s="88"/>
      <c r="B36" s="18" t="s">
        <v>81</v>
      </c>
      <c r="C36" s="19" t="s">
        <v>122</v>
      </c>
      <c r="D36" s="48">
        <v>0</v>
      </c>
      <c r="E36" s="48">
        <v>0</v>
      </c>
      <c r="F36" s="48">
        <v>0</v>
      </c>
      <c r="G36" s="48">
        <v>0</v>
      </c>
      <c r="H36" s="48">
        <v>0</v>
      </c>
      <c r="I36" s="48">
        <v>0</v>
      </c>
      <c r="J36" s="48">
        <v>0</v>
      </c>
      <c r="K36" s="36">
        <f>SUM(D36:J36)</f>
        <v>0</v>
      </c>
    </row>
    <row r="37" spans="1:11" x14ac:dyDescent="0.2">
      <c r="A37" s="88"/>
      <c r="B37" s="18"/>
      <c r="C37" s="19"/>
      <c r="D37" s="48">
        <v>0</v>
      </c>
      <c r="E37" s="48">
        <v>0</v>
      </c>
      <c r="F37" s="48">
        <v>0</v>
      </c>
      <c r="G37" s="48">
        <v>0</v>
      </c>
      <c r="H37" s="48">
        <v>0</v>
      </c>
      <c r="I37" s="48">
        <v>0</v>
      </c>
      <c r="J37" s="48">
        <v>0</v>
      </c>
      <c r="K37" s="36">
        <f>SUM(D37:J37)</f>
        <v>0</v>
      </c>
    </row>
    <row r="38" spans="1:11" x14ac:dyDescent="0.2">
      <c r="A38" s="88"/>
      <c r="B38" s="33" t="s">
        <v>65</v>
      </c>
      <c r="C38" s="38" t="s">
        <v>90</v>
      </c>
      <c r="D38" s="98"/>
      <c r="E38" s="98"/>
      <c r="F38" s="98"/>
      <c r="G38" s="98"/>
      <c r="H38" s="99"/>
      <c r="I38" s="69"/>
      <c r="J38" s="69"/>
      <c r="K38" s="40"/>
    </row>
    <row r="39" spans="1:11" x14ac:dyDescent="0.2">
      <c r="A39" s="88"/>
      <c r="B39" s="18" t="s">
        <v>82</v>
      </c>
      <c r="C39" s="19" t="s">
        <v>84</v>
      </c>
      <c r="D39" s="48">
        <v>0</v>
      </c>
      <c r="E39" s="48">
        <v>0</v>
      </c>
      <c r="F39" s="48">
        <v>0</v>
      </c>
      <c r="G39" s="48">
        <v>0</v>
      </c>
      <c r="H39" s="48">
        <v>0</v>
      </c>
      <c r="I39" s="48">
        <v>0</v>
      </c>
      <c r="J39" s="48">
        <v>0</v>
      </c>
      <c r="K39" s="36">
        <f>SUM(D39:J39)</f>
        <v>0</v>
      </c>
    </row>
    <row r="40" spans="1:11" x14ac:dyDescent="0.2">
      <c r="A40" s="88"/>
      <c r="B40" s="18"/>
      <c r="C40" s="19"/>
      <c r="D40" s="48">
        <v>0</v>
      </c>
      <c r="E40" s="48">
        <v>0</v>
      </c>
      <c r="F40" s="48">
        <v>0</v>
      </c>
      <c r="G40" s="48">
        <v>0</v>
      </c>
      <c r="H40" s="48">
        <v>0</v>
      </c>
      <c r="I40" s="48">
        <v>0</v>
      </c>
      <c r="J40" s="48">
        <v>0</v>
      </c>
      <c r="K40" s="36">
        <f>SUM(D40:J40)</f>
        <v>0</v>
      </c>
    </row>
    <row r="41" spans="1:11" x14ac:dyDescent="0.2">
      <c r="A41" s="88"/>
      <c r="B41" s="33" t="s">
        <v>66</v>
      </c>
      <c r="C41" s="38" t="s">
        <v>91</v>
      </c>
      <c r="D41" s="98"/>
      <c r="E41" s="98"/>
      <c r="F41" s="98"/>
      <c r="G41" s="98"/>
      <c r="H41" s="99"/>
      <c r="I41" s="69"/>
      <c r="J41" s="69"/>
      <c r="K41" s="40"/>
    </row>
    <row r="42" spans="1:11" x14ac:dyDescent="0.2">
      <c r="A42" s="88"/>
      <c r="B42" s="18" t="s">
        <v>83</v>
      </c>
      <c r="C42" s="19" t="s">
        <v>85</v>
      </c>
      <c r="D42" s="48">
        <v>0</v>
      </c>
      <c r="E42" s="48">
        <v>0</v>
      </c>
      <c r="F42" s="48">
        <v>0</v>
      </c>
      <c r="G42" s="48">
        <v>0</v>
      </c>
      <c r="H42" s="48">
        <v>0</v>
      </c>
      <c r="I42" s="48">
        <v>0</v>
      </c>
      <c r="J42" s="48">
        <v>0</v>
      </c>
      <c r="K42" s="36">
        <f>SUM(D42:J42)</f>
        <v>0</v>
      </c>
    </row>
    <row r="43" spans="1:11" x14ac:dyDescent="0.2">
      <c r="A43" s="88"/>
      <c r="B43" s="20"/>
      <c r="C43" s="23"/>
      <c r="D43" s="48">
        <v>0</v>
      </c>
      <c r="E43" s="48">
        <v>0</v>
      </c>
      <c r="F43" s="48">
        <v>0</v>
      </c>
      <c r="G43" s="48">
        <v>0</v>
      </c>
      <c r="H43" s="48">
        <v>0</v>
      </c>
      <c r="I43" s="48">
        <v>0</v>
      </c>
      <c r="J43" s="48">
        <v>0</v>
      </c>
      <c r="K43" s="36">
        <f>SUM(D43:J43)</f>
        <v>0</v>
      </c>
    </row>
    <row r="44" spans="1:11" x14ac:dyDescent="0.2">
      <c r="A44" s="88"/>
      <c r="B44" s="33">
        <v>2</v>
      </c>
      <c r="C44" s="34" t="s">
        <v>3</v>
      </c>
      <c r="D44" s="100"/>
      <c r="E44" s="100"/>
      <c r="F44" s="100"/>
      <c r="G44" s="100"/>
      <c r="H44" s="101"/>
      <c r="I44" s="70"/>
      <c r="J44" s="70"/>
      <c r="K44" s="11"/>
    </row>
    <row r="45" spans="1:11" ht="16" x14ac:dyDescent="0.2">
      <c r="A45" s="88"/>
      <c r="B45" s="33"/>
      <c r="C45" s="35" t="s">
        <v>69</v>
      </c>
      <c r="D45" s="98"/>
      <c r="E45" s="98"/>
      <c r="F45" s="98"/>
      <c r="G45" s="98"/>
      <c r="H45" s="98"/>
      <c r="I45" s="98"/>
      <c r="J45" s="98"/>
      <c r="K45" s="99"/>
    </row>
    <row r="46" spans="1:11" x14ac:dyDescent="0.2">
      <c r="A46" s="88"/>
      <c r="B46" s="20">
        <v>1</v>
      </c>
      <c r="C46" s="21" t="s">
        <v>4</v>
      </c>
      <c r="D46" s="48">
        <v>0</v>
      </c>
      <c r="E46" s="48">
        <v>0</v>
      </c>
      <c r="F46" s="48">
        <v>0</v>
      </c>
      <c r="G46" s="48">
        <v>0</v>
      </c>
      <c r="H46" s="48">
        <v>0</v>
      </c>
      <c r="I46" s="48">
        <v>0</v>
      </c>
      <c r="J46" s="48">
        <v>0</v>
      </c>
      <c r="K46" s="49">
        <f>SUM(D46:J46)</f>
        <v>0</v>
      </c>
    </row>
    <row r="47" spans="1:11" x14ac:dyDescent="0.2">
      <c r="A47" s="88"/>
      <c r="B47" s="20">
        <f>B46+1</f>
        <v>2</v>
      </c>
      <c r="C47" s="21" t="s">
        <v>5</v>
      </c>
      <c r="D47" s="48">
        <v>0</v>
      </c>
      <c r="E47" s="48">
        <v>0</v>
      </c>
      <c r="F47" s="48">
        <v>0</v>
      </c>
      <c r="G47" s="48">
        <v>0</v>
      </c>
      <c r="H47" s="48">
        <v>0</v>
      </c>
      <c r="I47" s="48">
        <v>0</v>
      </c>
      <c r="J47" s="48">
        <v>0</v>
      </c>
      <c r="K47" s="49">
        <f t="shared" ref="K47:K54" si="4">SUM(D47:J47)</f>
        <v>0</v>
      </c>
    </row>
    <row r="48" spans="1:11" x14ac:dyDescent="0.2">
      <c r="A48" s="88"/>
      <c r="B48" s="20">
        <f t="shared" ref="B48:B52" si="5">B47+1</f>
        <v>3</v>
      </c>
      <c r="C48" s="21" t="s">
        <v>21</v>
      </c>
      <c r="D48" s="48">
        <v>0</v>
      </c>
      <c r="E48" s="48">
        <v>0</v>
      </c>
      <c r="F48" s="48">
        <v>0</v>
      </c>
      <c r="G48" s="48">
        <v>0</v>
      </c>
      <c r="H48" s="48">
        <v>0</v>
      </c>
      <c r="I48" s="48">
        <v>0</v>
      </c>
      <c r="J48" s="48">
        <v>0</v>
      </c>
      <c r="K48" s="49">
        <f t="shared" si="4"/>
        <v>0</v>
      </c>
    </row>
    <row r="49" spans="1:21" x14ac:dyDescent="0.2">
      <c r="A49" s="88"/>
      <c r="B49" s="20">
        <f t="shared" si="5"/>
        <v>4</v>
      </c>
      <c r="C49" s="21" t="s">
        <v>6</v>
      </c>
      <c r="D49" s="48">
        <v>0</v>
      </c>
      <c r="E49" s="48">
        <v>0</v>
      </c>
      <c r="F49" s="48">
        <v>0</v>
      </c>
      <c r="G49" s="48">
        <v>0</v>
      </c>
      <c r="H49" s="48">
        <v>0</v>
      </c>
      <c r="I49" s="48">
        <v>0</v>
      </c>
      <c r="J49" s="48">
        <v>0</v>
      </c>
      <c r="K49" s="49">
        <f t="shared" si="4"/>
        <v>0</v>
      </c>
    </row>
    <row r="50" spans="1:21" x14ac:dyDescent="0.2">
      <c r="A50" s="88"/>
      <c r="B50" s="20">
        <f t="shared" si="5"/>
        <v>5</v>
      </c>
      <c r="C50" s="21" t="s">
        <v>7</v>
      </c>
      <c r="D50" s="48">
        <v>0</v>
      </c>
      <c r="E50" s="48">
        <v>0</v>
      </c>
      <c r="F50" s="48">
        <v>0</v>
      </c>
      <c r="G50" s="48">
        <v>0</v>
      </c>
      <c r="H50" s="48">
        <v>0</v>
      </c>
      <c r="I50" s="48">
        <v>0</v>
      </c>
      <c r="J50" s="48">
        <v>0</v>
      </c>
      <c r="K50" s="49">
        <f t="shared" si="4"/>
        <v>0</v>
      </c>
    </row>
    <row r="51" spans="1:21" x14ac:dyDescent="0.2">
      <c r="A51" s="88"/>
      <c r="B51" s="20">
        <f t="shared" si="5"/>
        <v>6</v>
      </c>
      <c r="C51" s="21" t="s">
        <v>8</v>
      </c>
      <c r="D51" s="48">
        <v>0</v>
      </c>
      <c r="E51" s="48">
        <v>0</v>
      </c>
      <c r="F51" s="48">
        <v>0</v>
      </c>
      <c r="G51" s="48">
        <v>0</v>
      </c>
      <c r="H51" s="48">
        <v>0</v>
      </c>
      <c r="I51" s="48">
        <v>0</v>
      </c>
      <c r="J51" s="48">
        <v>0</v>
      </c>
      <c r="K51" s="49">
        <f t="shared" si="4"/>
        <v>0</v>
      </c>
    </row>
    <row r="52" spans="1:21" ht="16" x14ac:dyDescent="0.2">
      <c r="A52" s="88"/>
      <c r="B52" s="20">
        <f t="shared" si="5"/>
        <v>7</v>
      </c>
      <c r="C52" s="24" t="s">
        <v>9</v>
      </c>
      <c r="D52" s="48">
        <v>0</v>
      </c>
      <c r="E52" s="48">
        <v>0</v>
      </c>
      <c r="F52" s="48">
        <v>0</v>
      </c>
      <c r="G52" s="48">
        <v>0</v>
      </c>
      <c r="H52" s="48">
        <v>0</v>
      </c>
      <c r="I52" s="48">
        <v>0</v>
      </c>
      <c r="J52" s="48">
        <v>0</v>
      </c>
      <c r="K52" s="49">
        <f t="shared" si="4"/>
        <v>0</v>
      </c>
    </row>
    <row r="53" spans="1:21" ht="17" customHeight="1" x14ac:dyDescent="0.2">
      <c r="A53" s="88"/>
      <c r="B53" s="25">
        <v>8</v>
      </c>
      <c r="C53" s="26" t="s">
        <v>70</v>
      </c>
      <c r="D53" s="48">
        <v>0</v>
      </c>
      <c r="E53" s="48">
        <v>0</v>
      </c>
      <c r="F53" s="48">
        <v>0</v>
      </c>
      <c r="G53" s="48">
        <v>0</v>
      </c>
      <c r="H53" s="48">
        <v>0</v>
      </c>
      <c r="I53" s="48">
        <v>0</v>
      </c>
      <c r="J53" s="48">
        <v>0</v>
      </c>
      <c r="K53" s="49">
        <f t="shared" si="4"/>
        <v>0</v>
      </c>
      <c r="L53" s="9"/>
      <c r="M53" s="75" t="s">
        <v>71</v>
      </c>
      <c r="N53" s="75"/>
      <c r="O53" s="75"/>
      <c r="P53" s="75"/>
      <c r="Q53" s="75"/>
      <c r="R53" s="75"/>
      <c r="S53" s="75"/>
      <c r="T53" s="75"/>
      <c r="U53" s="75"/>
    </row>
    <row r="54" spans="1:21" ht="70" customHeight="1" x14ac:dyDescent="0.2">
      <c r="A54" s="88"/>
      <c r="B54" s="27">
        <v>8.1</v>
      </c>
      <c r="C54" s="28" t="s">
        <v>72</v>
      </c>
      <c r="D54" s="48">
        <v>0</v>
      </c>
      <c r="E54" s="48">
        <v>0</v>
      </c>
      <c r="F54" s="48">
        <v>0</v>
      </c>
      <c r="G54" s="48">
        <v>0</v>
      </c>
      <c r="H54" s="48">
        <v>0</v>
      </c>
      <c r="I54" s="48">
        <v>0</v>
      </c>
      <c r="J54" s="48">
        <v>0</v>
      </c>
      <c r="K54" s="49">
        <f t="shared" si="4"/>
        <v>0</v>
      </c>
      <c r="L54" s="9"/>
      <c r="M54" s="75"/>
      <c r="N54" s="75"/>
      <c r="O54" s="75"/>
      <c r="P54" s="75"/>
      <c r="Q54" s="75"/>
      <c r="R54" s="75"/>
      <c r="S54" s="75"/>
      <c r="T54" s="75"/>
      <c r="U54" s="75"/>
    </row>
    <row r="55" spans="1:21" ht="55" customHeight="1" x14ac:dyDescent="0.2">
      <c r="A55" s="88"/>
      <c r="B55" s="71">
        <v>8.1999999999999993</v>
      </c>
      <c r="C55" s="72" t="s">
        <v>113</v>
      </c>
      <c r="D55" s="73">
        <v>5000</v>
      </c>
      <c r="E55" s="73">
        <v>0</v>
      </c>
      <c r="F55" s="73">
        <v>0</v>
      </c>
      <c r="G55" s="73">
        <v>0</v>
      </c>
      <c r="H55" s="73">
        <v>0</v>
      </c>
      <c r="I55" s="73">
        <v>0</v>
      </c>
      <c r="J55" s="73">
        <v>0</v>
      </c>
      <c r="K55" s="74">
        <f>SUM(D55:J55)</f>
        <v>5000</v>
      </c>
      <c r="L55" s="9"/>
      <c r="M55" s="75" t="s">
        <v>73</v>
      </c>
      <c r="N55" s="75"/>
      <c r="O55" s="75"/>
      <c r="P55" s="75"/>
      <c r="Q55" s="75"/>
      <c r="R55" s="75"/>
      <c r="S55" s="75"/>
      <c r="T55" s="75"/>
      <c r="U55" s="75"/>
    </row>
    <row r="56" spans="1:21" ht="49" customHeight="1" x14ac:dyDescent="0.2">
      <c r="A56" s="88"/>
      <c r="B56" s="71">
        <v>8.3000000000000007</v>
      </c>
      <c r="C56" s="72" t="s">
        <v>74</v>
      </c>
      <c r="D56" s="73">
        <f>40000/7</f>
        <v>5714.2857142857147</v>
      </c>
      <c r="E56" s="73">
        <f t="shared" ref="E56:J56" si="6">40000/7</f>
        <v>5714.2857142857147</v>
      </c>
      <c r="F56" s="73">
        <f t="shared" si="6"/>
        <v>5714.2857142857147</v>
      </c>
      <c r="G56" s="73">
        <f t="shared" si="6"/>
        <v>5714.2857142857147</v>
      </c>
      <c r="H56" s="73">
        <f t="shared" si="6"/>
        <v>5714.2857142857147</v>
      </c>
      <c r="I56" s="73">
        <f t="shared" si="6"/>
        <v>5714.2857142857147</v>
      </c>
      <c r="J56" s="73">
        <f t="shared" si="6"/>
        <v>5714.2857142857147</v>
      </c>
      <c r="K56" s="74">
        <f>SUM(D56:J56)</f>
        <v>40000.000000000007</v>
      </c>
      <c r="L56" s="9"/>
      <c r="M56" s="75" t="s">
        <v>75</v>
      </c>
      <c r="N56" s="75"/>
      <c r="O56" s="75"/>
      <c r="P56" s="75"/>
      <c r="Q56" s="75"/>
      <c r="R56" s="75"/>
      <c r="S56" s="75"/>
      <c r="T56" s="75"/>
      <c r="U56" s="75"/>
    </row>
    <row r="57" spans="1:21" ht="56" customHeight="1" x14ac:dyDescent="0.2">
      <c r="A57" s="88"/>
      <c r="B57" s="71">
        <v>8.4</v>
      </c>
      <c r="C57" s="72" t="s">
        <v>76</v>
      </c>
      <c r="D57" s="73">
        <v>0</v>
      </c>
      <c r="E57" s="73">
        <v>0</v>
      </c>
      <c r="F57" s="73">
        <v>0</v>
      </c>
      <c r="G57" s="73">
        <v>0</v>
      </c>
      <c r="H57" s="73">
        <v>5000</v>
      </c>
      <c r="I57" s="73"/>
      <c r="J57" s="73"/>
      <c r="K57" s="74">
        <f>SUM(D57:J57)</f>
        <v>5000</v>
      </c>
      <c r="L57" s="9"/>
      <c r="M57" s="75" t="s">
        <v>77</v>
      </c>
      <c r="N57" s="75"/>
      <c r="O57" s="75"/>
      <c r="P57" s="75"/>
      <c r="Q57" s="75"/>
      <c r="R57" s="75"/>
      <c r="S57" s="75"/>
      <c r="T57" s="75"/>
      <c r="U57" s="75"/>
    </row>
    <row r="58" spans="1:21" x14ac:dyDescent="0.2">
      <c r="A58" s="88"/>
      <c r="B58" s="20"/>
      <c r="C58" s="23"/>
      <c r="D58" s="8"/>
      <c r="E58" s="8"/>
      <c r="F58" s="8"/>
      <c r="G58" s="8"/>
      <c r="H58" s="8"/>
      <c r="I58" s="8"/>
      <c r="J58" s="8"/>
      <c r="K58" s="49">
        <f>SUM(D58:J58)</f>
        <v>0</v>
      </c>
    </row>
    <row r="59" spans="1:21" ht="16" thickBot="1" x14ac:dyDescent="0.25">
      <c r="A59" s="88"/>
      <c r="B59" s="41">
        <v>3</v>
      </c>
      <c r="C59" s="42" t="s">
        <v>11</v>
      </c>
      <c r="D59" s="43"/>
      <c r="E59" s="43"/>
      <c r="F59" s="43"/>
      <c r="G59" s="43"/>
      <c r="H59" s="43"/>
      <c r="I59" s="43"/>
      <c r="J59" s="43"/>
      <c r="K59" s="43"/>
    </row>
    <row r="60" spans="1:21" ht="78" customHeight="1" thickBot="1" x14ac:dyDescent="0.25">
      <c r="A60" s="88"/>
      <c r="B60" s="41"/>
      <c r="C60" s="44" t="s">
        <v>118</v>
      </c>
      <c r="D60" s="45"/>
      <c r="E60" s="45"/>
      <c r="F60" s="45"/>
      <c r="G60" s="45"/>
      <c r="H60" s="45"/>
      <c r="I60" s="45"/>
      <c r="J60" s="45"/>
      <c r="K60" s="46"/>
    </row>
    <row r="61" spans="1:21" x14ac:dyDescent="0.2">
      <c r="A61" s="88"/>
      <c r="B61" s="29">
        <v>1</v>
      </c>
      <c r="C61" s="30" t="s">
        <v>41</v>
      </c>
      <c r="D61" s="48">
        <v>0</v>
      </c>
      <c r="E61" s="48">
        <v>0</v>
      </c>
      <c r="F61" s="48">
        <v>0</v>
      </c>
      <c r="G61" s="48">
        <v>0</v>
      </c>
      <c r="H61" s="48">
        <v>0</v>
      </c>
      <c r="I61" s="48"/>
      <c r="J61" s="48"/>
      <c r="K61" s="36">
        <f>SUM(D61:J61)</f>
        <v>0</v>
      </c>
    </row>
    <row r="62" spans="1:21" x14ac:dyDescent="0.2">
      <c r="A62" s="88"/>
      <c r="B62" s="29">
        <f>B61+1</f>
        <v>2</v>
      </c>
      <c r="C62" s="30" t="s">
        <v>42</v>
      </c>
      <c r="D62" s="48">
        <v>0</v>
      </c>
      <c r="E62" s="48">
        <v>0</v>
      </c>
      <c r="F62" s="48">
        <v>0</v>
      </c>
      <c r="G62" s="48">
        <v>0</v>
      </c>
      <c r="H62" s="48">
        <v>0</v>
      </c>
      <c r="I62" s="48"/>
      <c r="J62" s="48"/>
      <c r="K62" s="36">
        <f t="shared" ref="K62:K91" si="7">SUM(D62:J62)</f>
        <v>0</v>
      </c>
    </row>
    <row r="63" spans="1:21" x14ac:dyDescent="0.2">
      <c r="A63" s="88"/>
      <c r="B63" s="29">
        <f t="shared" ref="B63:B91" si="8">B62+1</f>
        <v>3</v>
      </c>
      <c r="C63" s="30" t="s">
        <v>22</v>
      </c>
      <c r="D63" s="48">
        <v>0</v>
      </c>
      <c r="E63" s="48">
        <v>0</v>
      </c>
      <c r="F63" s="48">
        <v>0</v>
      </c>
      <c r="G63" s="48">
        <v>0</v>
      </c>
      <c r="H63" s="48">
        <v>0</v>
      </c>
      <c r="I63" s="48"/>
      <c r="J63" s="48"/>
      <c r="K63" s="36">
        <f t="shared" si="7"/>
        <v>0</v>
      </c>
    </row>
    <row r="64" spans="1:21" x14ac:dyDescent="0.2">
      <c r="A64" s="88"/>
      <c r="B64" s="29">
        <f t="shared" si="8"/>
        <v>4</v>
      </c>
      <c r="C64" s="30" t="s">
        <v>23</v>
      </c>
      <c r="D64" s="48">
        <v>0</v>
      </c>
      <c r="E64" s="48">
        <v>0</v>
      </c>
      <c r="F64" s="48">
        <v>0</v>
      </c>
      <c r="G64" s="48">
        <v>0</v>
      </c>
      <c r="H64" s="48">
        <v>0</v>
      </c>
      <c r="I64" s="48"/>
      <c r="J64" s="48"/>
      <c r="K64" s="36">
        <f t="shared" si="7"/>
        <v>0</v>
      </c>
    </row>
    <row r="65" spans="1:11" x14ac:dyDescent="0.2">
      <c r="A65" s="88"/>
      <c r="B65" s="29">
        <f t="shared" si="8"/>
        <v>5</v>
      </c>
      <c r="C65" s="30" t="s">
        <v>24</v>
      </c>
      <c r="D65" s="48">
        <v>0</v>
      </c>
      <c r="E65" s="48">
        <v>0</v>
      </c>
      <c r="F65" s="48">
        <v>0</v>
      </c>
      <c r="G65" s="48">
        <v>0</v>
      </c>
      <c r="H65" s="48">
        <v>0</v>
      </c>
      <c r="I65" s="48"/>
      <c r="J65" s="48"/>
      <c r="K65" s="36">
        <f t="shared" si="7"/>
        <v>0</v>
      </c>
    </row>
    <row r="66" spans="1:11" x14ac:dyDescent="0.2">
      <c r="A66" s="88"/>
      <c r="B66" s="29">
        <f t="shared" si="8"/>
        <v>6</v>
      </c>
      <c r="C66" s="30" t="s">
        <v>13</v>
      </c>
      <c r="D66" s="48">
        <v>0</v>
      </c>
      <c r="E66" s="48">
        <v>0</v>
      </c>
      <c r="F66" s="48">
        <v>0</v>
      </c>
      <c r="G66" s="48">
        <v>0</v>
      </c>
      <c r="H66" s="48">
        <v>0</v>
      </c>
      <c r="I66" s="48"/>
      <c r="J66" s="48"/>
      <c r="K66" s="36">
        <f t="shared" si="7"/>
        <v>0</v>
      </c>
    </row>
    <row r="67" spans="1:11" x14ac:dyDescent="0.2">
      <c r="A67" s="88"/>
      <c r="B67" s="29">
        <f t="shared" si="8"/>
        <v>7</v>
      </c>
      <c r="C67" s="30" t="s">
        <v>14</v>
      </c>
      <c r="D67" s="48">
        <v>0</v>
      </c>
      <c r="E67" s="48">
        <v>0</v>
      </c>
      <c r="F67" s="48">
        <v>0</v>
      </c>
      <c r="G67" s="48">
        <v>0</v>
      </c>
      <c r="H67" s="48">
        <v>0</v>
      </c>
      <c r="I67" s="48"/>
      <c r="J67" s="48"/>
      <c r="K67" s="36">
        <f t="shared" si="7"/>
        <v>0</v>
      </c>
    </row>
    <row r="68" spans="1:11" x14ac:dyDescent="0.2">
      <c r="A68" s="88"/>
      <c r="B68" s="29">
        <f t="shared" si="8"/>
        <v>8</v>
      </c>
      <c r="C68" s="30" t="s">
        <v>15</v>
      </c>
      <c r="D68" s="48">
        <v>0</v>
      </c>
      <c r="E68" s="48">
        <v>0</v>
      </c>
      <c r="F68" s="48">
        <v>0</v>
      </c>
      <c r="G68" s="48">
        <v>0</v>
      </c>
      <c r="H68" s="48">
        <v>0</v>
      </c>
      <c r="I68" s="48"/>
      <c r="J68" s="48"/>
      <c r="K68" s="36">
        <f t="shared" si="7"/>
        <v>0</v>
      </c>
    </row>
    <row r="69" spans="1:11" x14ac:dyDescent="0.2">
      <c r="A69" s="88"/>
      <c r="B69" s="29">
        <f>B68+1</f>
        <v>9</v>
      </c>
      <c r="C69" s="30" t="s">
        <v>29</v>
      </c>
      <c r="D69" s="48">
        <v>0</v>
      </c>
      <c r="E69" s="48">
        <v>0</v>
      </c>
      <c r="F69" s="48">
        <v>0</v>
      </c>
      <c r="G69" s="48">
        <v>0</v>
      </c>
      <c r="H69" s="48">
        <v>0</v>
      </c>
      <c r="I69" s="48"/>
      <c r="J69" s="48"/>
      <c r="K69" s="36">
        <f t="shared" si="7"/>
        <v>0</v>
      </c>
    </row>
    <row r="70" spans="1:11" x14ac:dyDescent="0.2">
      <c r="A70" s="88"/>
      <c r="B70" s="29">
        <f t="shared" si="8"/>
        <v>10</v>
      </c>
      <c r="C70" s="30" t="s">
        <v>16</v>
      </c>
      <c r="D70" s="48">
        <v>0</v>
      </c>
      <c r="E70" s="48">
        <v>0</v>
      </c>
      <c r="F70" s="48">
        <v>0</v>
      </c>
      <c r="G70" s="48">
        <v>0</v>
      </c>
      <c r="H70" s="48">
        <v>0</v>
      </c>
      <c r="I70" s="48"/>
      <c r="J70" s="48"/>
      <c r="K70" s="36">
        <f t="shared" si="7"/>
        <v>0</v>
      </c>
    </row>
    <row r="71" spans="1:11" x14ac:dyDescent="0.2">
      <c r="A71" s="88"/>
      <c r="B71" s="29">
        <f t="shared" si="8"/>
        <v>11</v>
      </c>
      <c r="C71" s="30" t="s">
        <v>17</v>
      </c>
      <c r="D71" s="48">
        <v>0</v>
      </c>
      <c r="E71" s="48">
        <v>0</v>
      </c>
      <c r="F71" s="48">
        <v>0</v>
      </c>
      <c r="G71" s="48">
        <v>0</v>
      </c>
      <c r="H71" s="48">
        <v>0</v>
      </c>
      <c r="I71" s="48"/>
      <c r="J71" s="48"/>
      <c r="K71" s="36">
        <f t="shared" si="7"/>
        <v>0</v>
      </c>
    </row>
    <row r="72" spans="1:11" x14ac:dyDescent="0.2">
      <c r="A72" s="88"/>
      <c r="B72" s="29">
        <f t="shared" si="8"/>
        <v>12</v>
      </c>
      <c r="C72" s="30" t="s">
        <v>18</v>
      </c>
      <c r="D72" s="48">
        <v>0</v>
      </c>
      <c r="E72" s="48">
        <v>0</v>
      </c>
      <c r="F72" s="48">
        <v>0</v>
      </c>
      <c r="G72" s="48">
        <v>0</v>
      </c>
      <c r="H72" s="48">
        <v>0</v>
      </c>
      <c r="I72" s="48"/>
      <c r="J72" s="48"/>
      <c r="K72" s="36">
        <f t="shared" si="7"/>
        <v>0</v>
      </c>
    </row>
    <row r="73" spans="1:11" x14ac:dyDescent="0.2">
      <c r="A73" s="88"/>
      <c r="B73" s="29">
        <f t="shared" si="8"/>
        <v>13</v>
      </c>
      <c r="C73" s="30" t="s">
        <v>19</v>
      </c>
      <c r="D73" s="48">
        <v>0</v>
      </c>
      <c r="E73" s="48">
        <v>0</v>
      </c>
      <c r="F73" s="48">
        <v>0</v>
      </c>
      <c r="G73" s="48">
        <v>0</v>
      </c>
      <c r="H73" s="48">
        <v>0</v>
      </c>
      <c r="I73" s="48"/>
      <c r="J73" s="48"/>
      <c r="K73" s="36">
        <f t="shared" si="7"/>
        <v>0</v>
      </c>
    </row>
    <row r="74" spans="1:11" x14ac:dyDescent="0.2">
      <c r="A74" s="88"/>
      <c r="B74" s="29"/>
      <c r="C74" s="30"/>
      <c r="D74" s="48"/>
      <c r="E74" s="48"/>
      <c r="F74" s="48"/>
      <c r="G74" s="48"/>
      <c r="H74" s="48"/>
      <c r="I74" s="48"/>
      <c r="J74" s="48"/>
      <c r="K74" s="36">
        <f t="shared" si="7"/>
        <v>0</v>
      </c>
    </row>
    <row r="75" spans="1:11" x14ac:dyDescent="0.2">
      <c r="A75" s="88"/>
      <c r="B75" s="29">
        <f>B73+1</f>
        <v>14</v>
      </c>
      <c r="C75" s="30" t="s">
        <v>20</v>
      </c>
      <c r="D75" s="48">
        <v>0</v>
      </c>
      <c r="E75" s="48">
        <v>0</v>
      </c>
      <c r="F75" s="48">
        <v>0</v>
      </c>
      <c r="G75" s="48">
        <v>0</v>
      </c>
      <c r="H75" s="48">
        <v>0</v>
      </c>
      <c r="I75" s="48"/>
      <c r="J75" s="48"/>
      <c r="K75" s="36">
        <f t="shared" si="7"/>
        <v>0</v>
      </c>
    </row>
    <row r="76" spans="1:11" x14ac:dyDescent="0.2">
      <c r="A76" s="88"/>
      <c r="B76" s="29">
        <f t="shared" si="8"/>
        <v>15</v>
      </c>
      <c r="C76" s="30" t="s">
        <v>25</v>
      </c>
      <c r="D76" s="48">
        <v>0</v>
      </c>
      <c r="E76" s="48">
        <v>0</v>
      </c>
      <c r="F76" s="48">
        <v>0</v>
      </c>
      <c r="G76" s="48">
        <v>0</v>
      </c>
      <c r="H76" s="48">
        <v>0</v>
      </c>
      <c r="I76" s="48"/>
      <c r="J76" s="48"/>
      <c r="K76" s="36">
        <f t="shared" si="7"/>
        <v>0</v>
      </c>
    </row>
    <row r="77" spans="1:11" x14ac:dyDescent="0.2">
      <c r="A77" s="88"/>
      <c r="B77" s="29">
        <f t="shared" si="8"/>
        <v>16</v>
      </c>
      <c r="C77" s="30" t="s">
        <v>27</v>
      </c>
      <c r="D77" s="48">
        <v>0</v>
      </c>
      <c r="E77" s="48">
        <v>0</v>
      </c>
      <c r="F77" s="48">
        <v>0</v>
      </c>
      <c r="G77" s="48">
        <v>0</v>
      </c>
      <c r="H77" s="48">
        <v>0</v>
      </c>
      <c r="I77" s="48"/>
      <c r="J77" s="48"/>
      <c r="K77" s="36">
        <f t="shared" si="7"/>
        <v>0</v>
      </c>
    </row>
    <row r="78" spans="1:11" x14ac:dyDescent="0.2">
      <c r="A78" s="88"/>
      <c r="B78" s="29">
        <f t="shared" si="8"/>
        <v>17</v>
      </c>
      <c r="C78" s="30" t="s">
        <v>30</v>
      </c>
      <c r="D78" s="48">
        <v>0</v>
      </c>
      <c r="E78" s="48">
        <v>0</v>
      </c>
      <c r="F78" s="48">
        <v>0</v>
      </c>
      <c r="G78" s="48">
        <v>0</v>
      </c>
      <c r="H78" s="48">
        <v>0</v>
      </c>
      <c r="I78" s="48"/>
      <c r="J78" s="48"/>
      <c r="K78" s="36">
        <f t="shared" si="7"/>
        <v>0</v>
      </c>
    </row>
    <row r="79" spans="1:11" x14ac:dyDescent="0.2">
      <c r="A79" s="88"/>
      <c r="B79" s="29">
        <f t="shared" si="8"/>
        <v>18</v>
      </c>
      <c r="C79" s="30" t="s">
        <v>31</v>
      </c>
      <c r="D79" s="48">
        <v>0</v>
      </c>
      <c r="E79" s="48">
        <v>0</v>
      </c>
      <c r="F79" s="48">
        <v>0</v>
      </c>
      <c r="G79" s="48">
        <v>0</v>
      </c>
      <c r="H79" s="48">
        <v>0</v>
      </c>
      <c r="I79" s="48"/>
      <c r="J79" s="48"/>
      <c r="K79" s="36">
        <f t="shared" si="7"/>
        <v>0</v>
      </c>
    </row>
    <row r="80" spans="1:11" x14ac:dyDescent="0.2">
      <c r="A80" s="88"/>
      <c r="B80" s="29">
        <f t="shared" si="8"/>
        <v>19</v>
      </c>
      <c r="C80" s="30" t="s">
        <v>32</v>
      </c>
      <c r="D80" s="48">
        <v>0</v>
      </c>
      <c r="E80" s="48">
        <v>0</v>
      </c>
      <c r="F80" s="48">
        <v>0</v>
      </c>
      <c r="G80" s="48">
        <v>0</v>
      </c>
      <c r="H80" s="48">
        <v>0</v>
      </c>
      <c r="I80" s="48"/>
      <c r="J80" s="48"/>
      <c r="K80" s="36">
        <f t="shared" si="7"/>
        <v>0</v>
      </c>
    </row>
    <row r="81" spans="1:11" x14ac:dyDescent="0.2">
      <c r="A81" s="88"/>
      <c r="B81" s="29">
        <f t="shared" si="8"/>
        <v>20</v>
      </c>
      <c r="C81" s="30" t="s">
        <v>33</v>
      </c>
      <c r="D81" s="48">
        <v>0</v>
      </c>
      <c r="E81" s="48">
        <v>0</v>
      </c>
      <c r="F81" s="48">
        <v>0</v>
      </c>
      <c r="G81" s="48">
        <v>0</v>
      </c>
      <c r="H81" s="48">
        <v>0</v>
      </c>
      <c r="I81" s="48"/>
      <c r="J81" s="48"/>
      <c r="K81" s="36">
        <f t="shared" si="7"/>
        <v>0</v>
      </c>
    </row>
    <row r="82" spans="1:11" x14ac:dyDescent="0.2">
      <c r="A82" s="88"/>
      <c r="B82" s="29">
        <f t="shared" si="8"/>
        <v>21</v>
      </c>
      <c r="C82" s="30" t="s">
        <v>28</v>
      </c>
      <c r="D82" s="48">
        <v>0</v>
      </c>
      <c r="E82" s="48">
        <v>0</v>
      </c>
      <c r="F82" s="48">
        <v>0</v>
      </c>
      <c r="G82" s="48">
        <v>0</v>
      </c>
      <c r="H82" s="48">
        <v>0</v>
      </c>
      <c r="I82" s="48"/>
      <c r="J82" s="48"/>
      <c r="K82" s="36">
        <f t="shared" si="7"/>
        <v>0</v>
      </c>
    </row>
    <row r="83" spans="1:11" x14ac:dyDescent="0.2">
      <c r="A83" s="88"/>
      <c r="B83" s="29">
        <f t="shared" si="8"/>
        <v>22</v>
      </c>
      <c r="C83" s="30" t="s">
        <v>34</v>
      </c>
      <c r="D83" s="48">
        <v>0</v>
      </c>
      <c r="E83" s="48">
        <v>0</v>
      </c>
      <c r="F83" s="48">
        <v>0</v>
      </c>
      <c r="G83" s="48">
        <v>0</v>
      </c>
      <c r="H83" s="48">
        <v>0</v>
      </c>
      <c r="I83" s="48"/>
      <c r="J83" s="48"/>
      <c r="K83" s="36">
        <f t="shared" si="7"/>
        <v>0</v>
      </c>
    </row>
    <row r="84" spans="1:11" x14ac:dyDescent="0.2">
      <c r="A84" s="88"/>
      <c r="B84" s="29">
        <f t="shared" si="8"/>
        <v>23</v>
      </c>
      <c r="C84" s="30" t="s">
        <v>35</v>
      </c>
      <c r="D84" s="48">
        <v>0</v>
      </c>
      <c r="E84" s="48">
        <v>0</v>
      </c>
      <c r="F84" s="48">
        <v>0</v>
      </c>
      <c r="G84" s="48">
        <v>0</v>
      </c>
      <c r="H84" s="48">
        <v>0</v>
      </c>
      <c r="I84" s="48"/>
      <c r="J84" s="48"/>
      <c r="K84" s="36">
        <f t="shared" si="7"/>
        <v>0</v>
      </c>
    </row>
    <row r="85" spans="1:11" x14ac:dyDescent="0.2">
      <c r="A85" s="88"/>
      <c r="B85" s="29">
        <f t="shared" si="8"/>
        <v>24</v>
      </c>
      <c r="C85" s="30" t="s">
        <v>36</v>
      </c>
      <c r="D85" s="48">
        <v>0</v>
      </c>
      <c r="E85" s="48">
        <v>0</v>
      </c>
      <c r="F85" s="48">
        <v>0</v>
      </c>
      <c r="G85" s="48">
        <v>0</v>
      </c>
      <c r="H85" s="48">
        <v>0</v>
      </c>
      <c r="I85" s="48"/>
      <c r="J85" s="48"/>
      <c r="K85" s="36">
        <f t="shared" si="7"/>
        <v>0</v>
      </c>
    </row>
    <row r="86" spans="1:11" x14ac:dyDescent="0.2">
      <c r="A86" s="88"/>
      <c r="B86" s="29">
        <f t="shared" si="8"/>
        <v>25</v>
      </c>
      <c r="C86" s="30" t="s">
        <v>37</v>
      </c>
      <c r="D86" s="48">
        <v>0</v>
      </c>
      <c r="E86" s="48">
        <v>0</v>
      </c>
      <c r="F86" s="48">
        <v>0</v>
      </c>
      <c r="G86" s="48">
        <v>0</v>
      </c>
      <c r="H86" s="48">
        <v>0</v>
      </c>
      <c r="I86" s="48"/>
      <c r="J86" s="48"/>
      <c r="K86" s="36">
        <f>SUM(D86:J86)</f>
        <v>0</v>
      </c>
    </row>
    <row r="87" spans="1:11" x14ac:dyDescent="0.2">
      <c r="A87" s="88"/>
      <c r="B87" s="29">
        <f t="shared" si="8"/>
        <v>26</v>
      </c>
      <c r="C87" s="30" t="s">
        <v>38</v>
      </c>
      <c r="D87" s="48">
        <v>0</v>
      </c>
      <c r="E87" s="48">
        <v>0</v>
      </c>
      <c r="F87" s="48">
        <v>0</v>
      </c>
      <c r="G87" s="48">
        <v>0</v>
      </c>
      <c r="H87" s="48">
        <v>0</v>
      </c>
      <c r="I87" s="48"/>
      <c r="J87" s="48"/>
      <c r="K87" s="36">
        <f t="shared" si="7"/>
        <v>0</v>
      </c>
    </row>
    <row r="88" spans="1:11" x14ac:dyDescent="0.2">
      <c r="A88" s="88"/>
      <c r="B88" s="29">
        <f t="shared" si="8"/>
        <v>27</v>
      </c>
      <c r="C88" s="30" t="s">
        <v>26</v>
      </c>
      <c r="D88" s="48">
        <v>0</v>
      </c>
      <c r="E88" s="48">
        <v>0</v>
      </c>
      <c r="F88" s="48">
        <v>0</v>
      </c>
      <c r="G88" s="48">
        <v>0</v>
      </c>
      <c r="H88" s="48">
        <v>0</v>
      </c>
      <c r="I88" s="48"/>
      <c r="J88" s="48"/>
      <c r="K88" s="36">
        <f t="shared" si="7"/>
        <v>0</v>
      </c>
    </row>
    <row r="89" spans="1:11" x14ac:dyDescent="0.2">
      <c r="A89" s="88"/>
      <c r="B89" s="29">
        <f t="shared" si="8"/>
        <v>28</v>
      </c>
      <c r="C89" s="30" t="s">
        <v>39</v>
      </c>
      <c r="D89" s="48">
        <v>0</v>
      </c>
      <c r="E89" s="48">
        <v>0</v>
      </c>
      <c r="F89" s="48">
        <v>0</v>
      </c>
      <c r="G89" s="48">
        <v>0</v>
      </c>
      <c r="H89" s="48">
        <v>0</v>
      </c>
      <c r="I89" s="48"/>
      <c r="J89" s="48"/>
      <c r="K89" s="36">
        <f t="shared" si="7"/>
        <v>0</v>
      </c>
    </row>
    <row r="90" spans="1:11" x14ac:dyDescent="0.2">
      <c r="A90" s="88"/>
      <c r="B90" s="29">
        <f t="shared" si="8"/>
        <v>29</v>
      </c>
      <c r="C90" s="30" t="s">
        <v>40</v>
      </c>
      <c r="D90" s="48">
        <v>0</v>
      </c>
      <c r="E90" s="48">
        <v>0</v>
      </c>
      <c r="F90" s="48">
        <v>0</v>
      </c>
      <c r="G90" s="48">
        <v>0</v>
      </c>
      <c r="H90" s="48">
        <v>0</v>
      </c>
      <c r="I90" s="48"/>
      <c r="J90" s="48"/>
      <c r="K90" s="36">
        <f t="shared" si="7"/>
        <v>0</v>
      </c>
    </row>
    <row r="91" spans="1:11" x14ac:dyDescent="0.2">
      <c r="A91" s="88"/>
      <c r="B91" s="29">
        <f t="shared" si="8"/>
        <v>30</v>
      </c>
      <c r="C91" s="30" t="s">
        <v>43</v>
      </c>
      <c r="D91" s="48">
        <v>0</v>
      </c>
      <c r="E91" s="48">
        <v>0</v>
      </c>
      <c r="F91" s="48">
        <v>0</v>
      </c>
      <c r="G91" s="48">
        <v>0</v>
      </c>
      <c r="H91" s="48">
        <v>0</v>
      </c>
      <c r="I91" s="48"/>
      <c r="J91" s="48"/>
      <c r="K91" s="36">
        <f t="shared" si="7"/>
        <v>0</v>
      </c>
    </row>
    <row r="92" spans="1:11" ht="16" x14ac:dyDescent="0.2">
      <c r="A92" s="3"/>
      <c r="B92" s="31"/>
      <c r="C92" s="32"/>
      <c r="D92" s="7">
        <f>SUM(D10:D18,D20:D24,D26:D30,D32:D34,D36:D37,D39:D40,D42:D43,D46:D58,D62,D61:D91)</f>
        <v>10714.285714285714</v>
      </c>
      <c r="E92" s="7">
        <f t="shared" ref="E92:K92" si="9">SUM(E10:E18,E20:E24,E26:E30,E32:E34,E36:E37,E39:E40,E42:E43,E46:E58,E62,E61:E91)</f>
        <v>5714.2857142857147</v>
      </c>
      <c r="F92" s="7">
        <f t="shared" si="9"/>
        <v>5714.2857142857147</v>
      </c>
      <c r="G92" s="7">
        <f t="shared" si="9"/>
        <v>5714.2857142857147</v>
      </c>
      <c r="H92" s="7">
        <f t="shared" si="9"/>
        <v>10714.285714285714</v>
      </c>
      <c r="I92" s="7">
        <f t="shared" si="9"/>
        <v>5714.2857142857147</v>
      </c>
      <c r="J92" s="7">
        <f t="shared" si="9"/>
        <v>5714.2857142857147</v>
      </c>
      <c r="K92" s="7">
        <f t="shared" si="9"/>
        <v>50000.000000000007</v>
      </c>
    </row>
    <row r="93" spans="1:11" x14ac:dyDescent="0.2">
      <c r="A93" s="78" t="s">
        <v>92</v>
      </c>
      <c r="B93" s="79"/>
      <c r="C93" s="80"/>
      <c r="D93" s="6">
        <f>SUM(D92:J92)</f>
        <v>50000</v>
      </c>
      <c r="E93" s="5"/>
      <c r="F93" s="5"/>
      <c r="G93" s="5"/>
      <c r="H93" s="62" t="s">
        <v>127</v>
      </c>
      <c r="I93" s="62"/>
      <c r="J93" s="62"/>
      <c r="K93" s="63">
        <f>K92-D93</f>
        <v>0</v>
      </c>
    </row>
    <row r="94" spans="1:11" ht="30" customHeight="1" x14ac:dyDescent="0.2">
      <c r="A94" s="97" t="s">
        <v>137</v>
      </c>
      <c r="B94" s="97"/>
      <c r="C94" s="97"/>
      <c r="D94" s="60">
        <f>D93*0.5%</f>
        <v>250</v>
      </c>
    </row>
    <row r="95" spans="1:11" x14ac:dyDescent="0.2">
      <c r="A95" s="91" t="s">
        <v>93</v>
      </c>
      <c r="B95" s="92"/>
      <c r="C95" s="93"/>
      <c r="D95" s="61">
        <f>SUM(D93:D94)</f>
        <v>50250</v>
      </c>
    </row>
    <row r="96" spans="1:11" x14ac:dyDescent="0.2">
      <c r="A96" s="94" t="s">
        <v>126</v>
      </c>
      <c r="B96" s="95"/>
      <c r="C96" s="96"/>
      <c r="D96" s="14">
        <f>'Risks_Contingencies with Prices'!E39</f>
        <v>1</v>
      </c>
    </row>
    <row r="97" spans="1:4" x14ac:dyDescent="0.2">
      <c r="A97" s="90" t="s">
        <v>94</v>
      </c>
      <c r="B97" s="90"/>
      <c r="C97" s="90"/>
      <c r="D97" s="61">
        <f>SUM(D95:D96)</f>
        <v>50251</v>
      </c>
    </row>
    <row r="98" spans="1:4" x14ac:dyDescent="0.2">
      <c r="A98" s="89" t="s">
        <v>12</v>
      </c>
      <c r="B98" s="89"/>
      <c r="C98" s="89"/>
      <c r="D98" s="60">
        <f>D97*15%</f>
        <v>7537.65</v>
      </c>
    </row>
    <row r="99" spans="1:4" x14ac:dyDescent="0.2">
      <c r="A99" s="90" t="s">
        <v>95</v>
      </c>
      <c r="B99" s="90"/>
      <c r="C99" s="90"/>
      <c r="D99" s="61">
        <f>SUM(D97:D98)</f>
        <v>57788.65</v>
      </c>
    </row>
    <row r="101" spans="1:4" ht="19" x14ac:dyDescent="0.25">
      <c r="C101" s="59" t="s">
        <v>135</v>
      </c>
      <c r="D101" s="104">
        <f>D99</f>
        <v>57788.65</v>
      </c>
    </row>
  </sheetData>
  <sheetProtection algorithmName="SHA-512" hashValue="TTJ13ln6dp0jFoiCL1ajNcqJpk1UaEihIphwzlxtfQX/lofR9EB4DiX2SLjU1Z4QdcipxMEOqWhvnqjcWKEEcg==" saltValue="aOstodM9v/riSilu0VI+wA==" spinCount="100000" sheet="1" objects="1" scenarios="1" formatCells="0" formatRows="0" insertRows="0"/>
  <mergeCells count="27">
    <mergeCell ref="A94:C94"/>
    <mergeCell ref="D9:H9"/>
    <mergeCell ref="D44:H44"/>
    <mergeCell ref="D19:H19"/>
    <mergeCell ref="D25:H25"/>
    <mergeCell ref="D31:H31"/>
    <mergeCell ref="D35:H35"/>
    <mergeCell ref="D38:H38"/>
    <mergeCell ref="D41:H41"/>
    <mergeCell ref="D45:K45"/>
    <mergeCell ref="A98:C98"/>
    <mergeCell ref="A99:C99"/>
    <mergeCell ref="A95:C95"/>
    <mergeCell ref="A96:C96"/>
    <mergeCell ref="A97:C97"/>
    <mergeCell ref="D3:K3"/>
    <mergeCell ref="A93:C93"/>
    <mergeCell ref="A1:C1"/>
    <mergeCell ref="A2:C2"/>
    <mergeCell ref="A3:C3"/>
    <mergeCell ref="A4:C4"/>
    <mergeCell ref="A6:A91"/>
    <mergeCell ref="M53:U54"/>
    <mergeCell ref="M55:U55"/>
    <mergeCell ref="M56:U56"/>
    <mergeCell ref="M57:U57"/>
    <mergeCell ref="D4:K4"/>
  </mergeCells>
  <phoneticPr fontId="10" type="noConversion"/>
  <printOptions horizontalCentered="1"/>
  <pageMargins left="0.71" right="0.71" top="0.75000000000000011" bottom="0.75000000000000011" header="0.31" footer="0.31"/>
  <pageSetup paperSize="8" scale="60" orientation="portrait" r:id="rId1"/>
  <rowBreaks count="2" manualBreakCount="2">
    <brk id="93" max="16383" man="1"/>
    <brk id="94" max="4" man="1"/>
  </rowBreaks>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3A206-581E-B744-8578-B56EDB5E29A8}">
  <dimension ref="A1:F39"/>
  <sheetViews>
    <sheetView workbookViewId="0">
      <selection activeCell="D11" sqref="D11"/>
    </sheetView>
  </sheetViews>
  <sheetFormatPr baseColWidth="10" defaultColWidth="10.83203125" defaultRowHeight="15" x14ac:dyDescent="0.2"/>
  <cols>
    <col min="2" max="2" width="56" customWidth="1"/>
    <col min="3" max="3" width="26.5" customWidth="1"/>
    <col min="4" max="4" width="28.1640625" customWidth="1"/>
    <col min="5" max="6" width="33.5" customWidth="1"/>
    <col min="7" max="7" width="19" customWidth="1"/>
  </cols>
  <sheetData>
    <row r="1" spans="1:6" x14ac:dyDescent="0.2">
      <c r="A1" s="15" t="s">
        <v>107</v>
      </c>
      <c r="B1" s="15" t="s">
        <v>105</v>
      </c>
      <c r="C1" s="15" t="s">
        <v>128</v>
      </c>
      <c r="D1" s="15" t="s">
        <v>129</v>
      </c>
      <c r="E1" s="55" t="s">
        <v>119</v>
      </c>
      <c r="F1" s="15" t="s">
        <v>125</v>
      </c>
    </row>
    <row r="2" spans="1:6" ht="32" x14ac:dyDescent="0.2">
      <c r="A2" s="66" t="s">
        <v>106</v>
      </c>
      <c r="B2" s="64" t="s">
        <v>131</v>
      </c>
      <c r="C2" s="47" t="s">
        <v>108</v>
      </c>
      <c r="D2" s="56" t="s">
        <v>109</v>
      </c>
      <c r="E2" s="67">
        <v>1</v>
      </c>
      <c r="F2" s="57" t="s">
        <v>130</v>
      </c>
    </row>
    <row r="3" spans="1:6" ht="48" x14ac:dyDescent="0.2">
      <c r="A3" s="66" t="s">
        <v>136</v>
      </c>
      <c r="B3" s="47" t="s">
        <v>132</v>
      </c>
      <c r="C3" s="47" t="s">
        <v>109</v>
      </c>
      <c r="D3" s="56" t="s">
        <v>109</v>
      </c>
      <c r="E3" s="68">
        <v>0</v>
      </c>
      <c r="F3" s="58" t="s">
        <v>133</v>
      </c>
    </row>
    <row r="4" spans="1:6" x14ac:dyDescent="0.2">
      <c r="A4" s="47"/>
      <c r="B4" s="47"/>
      <c r="C4" s="47"/>
      <c r="D4" s="56"/>
      <c r="E4" s="67"/>
      <c r="F4" s="47"/>
    </row>
    <row r="5" spans="1:6" x14ac:dyDescent="0.2">
      <c r="A5" s="47"/>
      <c r="B5" s="47"/>
      <c r="C5" s="47"/>
      <c r="D5" s="56"/>
      <c r="E5" s="67"/>
      <c r="F5" s="47"/>
    </row>
    <row r="6" spans="1:6" x14ac:dyDescent="0.2">
      <c r="A6" s="47"/>
      <c r="B6" s="47"/>
      <c r="C6" s="47"/>
      <c r="D6" s="56"/>
      <c r="E6" s="67"/>
      <c r="F6" s="47"/>
    </row>
    <row r="7" spans="1:6" x14ac:dyDescent="0.2">
      <c r="A7" s="47"/>
      <c r="B7" s="47"/>
      <c r="C7" s="47"/>
      <c r="D7" s="56"/>
      <c r="E7" s="67"/>
      <c r="F7" s="47"/>
    </row>
    <row r="8" spans="1:6" x14ac:dyDescent="0.2">
      <c r="A8" s="47"/>
      <c r="B8" s="47"/>
      <c r="C8" s="47"/>
      <c r="D8" s="56"/>
      <c r="E8" s="67"/>
      <c r="F8" s="47"/>
    </row>
    <row r="9" spans="1:6" x14ac:dyDescent="0.2">
      <c r="A9" s="47"/>
      <c r="B9" s="47"/>
      <c r="C9" s="47"/>
      <c r="D9" s="56"/>
      <c r="E9" s="67"/>
      <c r="F9" s="47"/>
    </row>
    <row r="10" spans="1:6" x14ac:dyDescent="0.2">
      <c r="A10" s="47"/>
      <c r="B10" s="47"/>
      <c r="C10" s="47"/>
      <c r="D10" s="56"/>
      <c r="E10" s="67"/>
      <c r="F10" s="47"/>
    </row>
    <row r="11" spans="1:6" x14ac:dyDescent="0.2">
      <c r="A11" s="47"/>
      <c r="B11" s="47"/>
      <c r="C11" s="47"/>
      <c r="D11" s="56"/>
      <c r="E11" s="67"/>
      <c r="F11" s="47"/>
    </row>
    <row r="12" spans="1:6" x14ac:dyDescent="0.2">
      <c r="A12" s="47"/>
      <c r="B12" s="47"/>
      <c r="C12" s="47"/>
      <c r="D12" s="56"/>
      <c r="E12" s="67"/>
      <c r="F12" s="47"/>
    </row>
    <row r="13" spans="1:6" x14ac:dyDescent="0.2">
      <c r="A13" s="47"/>
      <c r="B13" s="47"/>
      <c r="C13" s="47"/>
      <c r="D13" s="56"/>
      <c r="E13" s="67"/>
      <c r="F13" s="47"/>
    </row>
    <row r="14" spans="1:6" x14ac:dyDescent="0.2">
      <c r="A14" s="47"/>
      <c r="B14" s="47"/>
      <c r="C14" s="47"/>
      <c r="D14" s="56"/>
      <c r="E14" s="67"/>
      <c r="F14" s="47"/>
    </row>
    <row r="15" spans="1:6" x14ac:dyDescent="0.2">
      <c r="A15" s="47"/>
      <c r="B15" s="47"/>
      <c r="C15" s="47"/>
      <c r="D15" s="56"/>
      <c r="E15" s="67"/>
      <c r="F15" s="47"/>
    </row>
    <row r="16" spans="1:6" x14ac:dyDescent="0.2">
      <c r="A16" s="47"/>
      <c r="B16" s="47"/>
      <c r="C16" s="47"/>
      <c r="D16" s="56"/>
      <c r="E16" s="67"/>
      <c r="F16" s="47"/>
    </row>
    <row r="17" spans="1:6" x14ac:dyDescent="0.2">
      <c r="A17" s="47"/>
      <c r="B17" s="47"/>
      <c r="C17" s="47"/>
      <c r="D17" s="56"/>
      <c r="E17" s="67"/>
      <c r="F17" s="47"/>
    </row>
    <row r="18" spans="1:6" x14ac:dyDescent="0.2">
      <c r="A18" s="47"/>
      <c r="B18" s="47"/>
      <c r="C18" s="47"/>
      <c r="D18" s="56"/>
      <c r="E18" s="67"/>
      <c r="F18" s="47"/>
    </row>
    <row r="19" spans="1:6" x14ac:dyDescent="0.2">
      <c r="A19" s="47"/>
      <c r="B19" s="47"/>
      <c r="C19" s="47"/>
      <c r="D19" s="56"/>
      <c r="E19" s="67"/>
      <c r="F19" s="47"/>
    </row>
    <row r="20" spans="1:6" x14ac:dyDescent="0.2">
      <c r="A20" s="47"/>
      <c r="B20" s="47"/>
      <c r="C20" s="47"/>
      <c r="D20" s="56"/>
      <c r="E20" s="67"/>
      <c r="F20" s="47"/>
    </row>
    <row r="21" spans="1:6" x14ac:dyDescent="0.2">
      <c r="A21" s="47"/>
      <c r="B21" s="47"/>
      <c r="C21" s="47"/>
      <c r="D21" s="56"/>
      <c r="E21" s="67"/>
      <c r="F21" s="47"/>
    </row>
    <row r="22" spans="1:6" x14ac:dyDescent="0.2">
      <c r="A22" s="47"/>
      <c r="B22" s="47"/>
      <c r="C22" s="47"/>
      <c r="D22" s="56"/>
      <c r="E22" s="67"/>
      <c r="F22" s="47"/>
    </row>
    <row r="23" spans="1:6" x14ac:dyDescent="0.2">
      <c r="A23" s="47"/>
      <c r="B23" s="47"/>
      <c r="C23" s="47"/>
      <c r="D23" s="56"/>
      <c r="E23" s="67"/>
      <c r="F23" s="47"/>
    </row>
    <row r="24" spans="1:6" x14ac:dyDescent="0.2">
      <c r="A24" s="47"/>
      <c r="B24" s="47"/>
      <c r="C24" s="47"/>
      <c r="D24" s="56"/>
      <c r="E24" s="67"/>
      <c r="F24" s="47"/>
    </row>
    <row r="25" spans="1:6" x14ac:dyDescent="0.2">
      <c r="A25" s="47"/>
      <c r="B25" s="47"/>
      <c r="C25" s="47"/>
      <c r="D25" s="56"/>
      <c r="E25" s="67"/>
      <c r="F25" s="47"/>
    </row>
    <row r="26" spans="1:6" x14ac:dyDescent="0.2">
      <c r="A26" s="47"/>
      <c r="B26" s="47"/>
      <c r="C26" s="47"/>
      <c r="D26" s="56"/>
      <c r="E26" s="67"/>
      <c r="F26" s="47"/>
    </row>
    <row r="27" spans="1:6" x14ac:dyDescent="0.2">
      <c r="A27" s="47"/>
      <c r="B27" s="47"/>
      <c r="C27" s="47"/>
      <c r="D27" s="56"/>
      <c r="E27" s="67"/>
      <c r="F27" s="47"/>
    </row>
    <row r="28" spans="1:6" x14ac:dyDescent="0.2">
      <c r="A28" s="47"/>
      <c r="B28" s="47"/>
      <c r="C28" s="47"/>
      <c r="D28" s="56"/>
      <c r="E28" s="67"/>
      <c r="F28" s="47"/>
    </row>
    <row r="29" spans="1:6" x14ac:dyDescent="0.2">
      <c r="A29" s="47"/>
      <c r="B29" s="47"/>
      <c r="C29" s="47"/>
      <c r="D29" s="56"/>
      <c r="E29" s="67"/>
      <c r="F29" s="47"/>
    </row>
    <row r="30" spans="1:6" x14ac:dyDescent="0.2">
      <c r="A30" s="47"/>
      <c r="B30" s="47"/>
      <c r="C30" s="47"/>
      <c r="D30" s="56"/>
      <c r="E30" s="67"/>
      <c r="F30" s="47"/>
    </row>
    <row r="31" spans="1:6" x14ac:dyDescent="0.2">
      <c r="A31" s="47"/>
      <c r="B31" s="47"/>
      <c r="C31" s="47"/>
      <c r="D31" s="56"/>
      <c r="E31" s="67"/>
      <c r="F31" s="47"/>
    </row>
    <row r="32" spans="1:6" x14ac:dyDescent="0.2">
      <c r="A32" s="47"/>
      <c r="B32" s="47"/>
      <c r="C32" s="47"/>
      <c r="D32" s="56"/>
      <c r="E32" s="67"/>
      <c r="F32" s="47"/>
    </row>
    <row r="33" spans="1:6" x14ac:dyDescent="0.2">
      <c r="A33" s="47"/>
      <c r="B33" s="47"/>
      <c r="C33" s="47"/>
      <c r="D33" s="56"/>
      <c r="E33" s="67"/>
      <c r="F33" s="47"/>
    </row>
    <row r="34" spans="1:6" x14ac:dyDescent="0.2">
      <c r="A34" s="47"/>
      <c r="B34" s="47"/>
      <c r="C34" s="47"/>
      <c r="D34" s="56"/>
      <c r="E34" s="67"/>
      <c r="F34" s="47"/>
    </row>
    <row r="35" spans="1:6" x14ac:dyDescent="0.2">
      <c r="A35" s="47"/>
      <c r="B35" s="47"/>
      <c r="C35" s="47"/>
      <c r="D35" s="56"/>
      <c r="E35" s="67"/>
      <c r="F35" s="47"/>
    </row>
    <row r="36" spans="1:6" x14ac:dyDescent="0.2">
      <c r="A36" s="47"/>
      <c r="B36" s="47"/>
      <c r="C36" s="47"/>
      <c r="D36" s="56"/>
      <c r="E36" s="67"/>
      <c r="F36" s="47"/>
    </row>
    <row r="37" spans="1:6" x14ac:dyDescent="0.2">
      <c r="A37" s="47"/>
      <c r="B37" s="47"/>
      <c r="C37" s="47"/>
      <c r="D37" s="56"/>
      <c r="E37" s="67"/>
      <c r="F37" s="47"/>
    </row>
    <row r="38" spans="1:6" x14ac:dyDescent="0.2">
      <c r="A38" s="47"/>
      <c r="B38" s="47"/>
      <c r="C38" s="47"/>
      <c r="D38" s="56"/>
      <c r="E38" s="67"/>
      <c r="F38" s="47"/>
    </row>
    <row r="39" spans="1:6" ht="16" thickBot="1" x14ac:dyDescent="0.25">
      <c r="A39" s="102" t="s">
        <v>110</v>
      </c>
      <c r="B39" s="103"/>
      <c r="C39" s="103"/>
      <c r="D39" s="103"/>
      <c r="E39" s="65">
        <f>SUM(E2:E38)</f>
        <v>1</v>
      </c>
      <c r="F39" s="65"/>
    </row>
  </sheetData>
  <mergeCells count="1">
    <mergeCell ref="A39:D3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7B7DB-B2EE-7446-A44F-32CC03A6007E}">
  <dimension ref="A1"/>
  <sheetViews>
    <sheetView workbookViewId="0">
      <selection activeCell="L19" sqref="L19"/>
    </sheetView>
  </sheetViews>
  <sheetFormatPr baseColWidth="10"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Activity Schedule Instructions</vt:lpstr>
      <vt:lpstr>Activity Schedule Template</vt:lpstr>
      <vt:lpstr>Risks_Contingencies with Prices</vt:lpstr>
      <vt:lpstr>Sheet2</vt:lpstr>
      <vt:lpstr>'Activity Schedule Template'!Print_Area</vt:lpstr>
      <vt:lpstr>'Activity Schedule Template'!Print_Titles</vt:lpstr>
    </vt:vector>
  </TitlesOfParts>
  <Company>Development Bank Of South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Divan Le Roux</dc:creator>
  <cp:lastModifiedBy>Kavitha</cp:lastModifiedBy>
  <cp:lastPrinted>2022-06-30T09:57:04Z</cp:lastPrinted>
  <dcterms:created xsi:type="dcterms:W3CDTF">2021-02-22T07:42:31Z</dcterms:created>
  <dcterms:modified xsi:type="dcterms:W3CDTF">2023-05-15T07:54:10Z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0x010100591CC9C02079B7468DE11CC4F5C79C41</vt:lpwstr>
  </property>
</Properties>
</file>