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05291\AppData\Local\Microsoft\Windows\INetCache\Content.Outlook\19167Y0U\"/>
    </mc:Choice>
  </mc:AlternateContent>
  <xr:revisionPtr revIDLastSave="0" documentId="8_{5F8DC2D9-C598-4DF4-95AD-9E55CC0E0CD1}" xr6:coauthVersionLast="47" xr6:coauthVersionMax="47" xr10:uidLastSave="{00000000-0000-0000-0000-000000000000}"/>
  <bookViews>
    <workbookView xWindow="-110" yWindow="310" windowWidth="18590" windowHeight="11200" xr2:uid="{5BEDAF90-05CB-441F-8B4D-8C4A69A899E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0" i="1" l="1"/>
  <c r="D17" i="1"/>
  <c r="D14" i="1"/>
  <c r="D6" i="1"/>
  <c r="D23" i="1" s="1"/>
</calcChain>
</file>

<file path=xl/sharedStrings.xml><?xml version="1.0" encoding="utf-8"?>
<sst xmlns="http://schemas.openxmlformats.org/spreadsheetml/2006/main" count="74" uniqueCount="54">
  <si>
    <t>AFD Green Bond Projects</t>
  </si>
  <si>
    <t>Project Number</t>
  </si>
  <si>
    <t>Product  Number</t>
  </si>
  <si>
    <t>Project Name</t>
  </si>
  <si>
    <t>Product Book Debt: Total in LC</t>
  </si>
  <si>
    <t>Remaining Term In Years</t>
  </si>
  <si>
    <t>First Actual Disbursement</t>
  </si>
  <si>
    <t>Last Actual Disbursement</t>
  </si>
  <si>
    <t>Last planned disbursement</t>
  </si>
  <si>
    <t>Term End (Maturity Date)</t>
  </si>
  <si>
    <t>Localisation</t>
  </si>
  <si>
    <t>Category</t>
  </si>
  <si>
    <t>Volume of the amount refinanced</t>
  </si>
  <si>
    <t>Produced clear renewable energy per year (MWh/annum)</t>
  </si>
  <si>
    <t>Size of eligible sub-project (MW)</t>
  </si>
  <si>
    <t>Estimated no.  of households receiving electricity</t>
  </si>
  <si>
    <t>Ilangalethu Concentrated Solar Power Project</t>
  </si>
  <si>
    <t>Data (Mwh/annum and Carbon avoided)</t>
  </si>
  <si>
    <t>Websites</t>
  </si>
  <si>
    <t>Reports</t>
  </si>
  <si>
    <t>Dates of Reports</t>
  </si>
  <si>
    <t>Total: Ilangalethu Concentrated Solar Power Project</t>
  </si>
  <si>
    <t>Located in  Upington ein in the Northern Cape,</t>
  </si>
  <si>
    <t>Solar</t>
  </si>
  <si>
    <t>www.energycapitalpower.com</t>
  </si>
  <si>
    <t>LTA/Operation Maintenance Reports</t>
  </si>
  <si>
    <t>(Jan to Jan 2023)</t>
  </si>
  <si>
    <t>Kathu CSP (Pty) Ltd</t>
  </si>
  <si>
    <t>Total: Kathu CSP (Pty) Ltd</t>
  </si>
  <si>
    <t>Near Kathu in Norther Cape</t>
  </si>
  <si>
    <t>https://www.mottmac.com/article/61089/kathu-solar-park-south-africa</t>
  </si>
  <si>
    <t>(June 2022-June 2023)</t>
  </si>
  <si>
    <t>Khobab Wind Project</t>
  </si>
  <si>
    <t>Total: Khobab Wind Project</t>
  </si>
  <si>
    <t>60km north of Looriesfintein in Northern Cape</t>
  </si>
  <si>
    <t>Wind</t>
  </si>
  <si>
    <t>140,3</t>
  </si>
  <si>
    <t>https://khobabwind.co.za/khobab-wind-farm/overview/</t>
  </si>
  <si>
    <t>(Jan to August 2023)</t>
  </si>
  <si>
    <t>Loriesfontein Wind Project</t>
  </si>
  <si>
    <t>Total: Loriesfontein Wind Project</t>
  </si>
  <si>
    <t>60km north of Loeriesfontein in the Northern Cape,</t>
  </si>
  <si>
    <t>https://loeriesfonteinwind.co.za/loeriesfontein-wind-farm/overview/</t>
  </si>
  <si>
    <t>Noupoort Wind Project</t>
  </si>
  <si>
    <t>10km east of Noupoort in the Norther Cape</t>
  </si>
  <si>
    <t>None</t>
  </si>
  <si>
    <t>www.noupoortwind.co.za</t>
  </si>
  <si>
    <t>Xina Solar One CSP</t>
  </si>
  <si>
    <t>Near Pofadder in Northern Cape</t>
  </si>
  <si>
    <t>Solar CSP</t>
  </si>
  <si>
    <t>www.power-technology.com</t>
  </si>
  <si>
    <t>(April 2022 to April 2023)</t>
  </si>
  <si>
    <t>Amount in ZAR</t>
  </si>
  <si>
    <t>Estimated Co2 avoided Teq/annum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</si>
</sst>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yyyy\-mm\-dd;@"/>
    <numFmt numFmtId="165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u/>
      <sz val="8"/>
      <color theme="10"/>
      <name val="Arial"/>
      <family val="2"/>
    </font>
    <font>
      <sz val="8"/>
      <color theme="8" tint="-0.499984740745262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theme="1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/>
      <bottom/>
      <diagonal/>
    </border>
    <border>
      <left style="medium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theme="1"/>
      </bottom>
      <diagonal/>
    </border>
    <border>
      <left/>
      <right style="thin">
        <color theme="1"/>
      </right>
      <top/>
      <bottom style="double">
        <color theme="1"/>
      </bottom>
      <diagonal/>
    </border>
    <border>
      <left/>
      <right/>
      <top/>
      <bottom style="double">
        <color theme="1"/>
      </bottom>
      <diagonal/>
    </border>
    <border>
      <left style="medium">
        <color indexed="64"/>
      </left>
      <right style="thin">
        <color indexed="64"/>
      </right>
      <top style="thin">
        <color theme="0"/>
      </top>
      <bottom style="double">
        <color indexed="64"/>
      </bottom>
      <diagonal/>
    </border>
    <border>
      <left/>
      <right style="thin">
        <color indexed="64"/>
      </right>
      <top style="thin">
        <color theme="0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double">
        <color indexed="64"/>
      </bottom>
      <diagonal/>
    </border>
    <border>
      <left/>
      <right/>
      <top style="thin">
        <color theme="0"/>
      </top>
      <bottom style="double">
        <color indexed="64"/>
      </bottom>
      <diagonal/>
    </border>
    <border>
      <left style="thin">
        <color indexed="64"/>
      </left>
      <right/>
      <top style="thin">
        <color theme="0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theme="1"/>
      </left>
      <right/>
      <top style="double">
        <color theme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114">
    <xf numFmtId="0" fontId="0" fillId="0" borderId="0" xfId="0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8" fillId="0" borderId="2" xfId="2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165" fontId="6" fillId="0" borderId="0" xfId="0" applyNumberFormat="1" applyFont="1" applyAlignment="1">
      <alignment horizontal="right" vertical="center" wrapText="1"/>
    </xf>
    <xf numFmtId="14" fontId="8" fillId="0" borderId="2" xfId="2" applyNumberFormat="1" applyFont="1" applyBorder="1" applyAlignment="1">
      <alignment horizontal="left" vertical="center" wrapText="1"/>
    </xf>
    <xf numFmtId="4" fontId="5" fillId="4" borderId="54" xfId="0" applyNumberFormat="1" applyFont="1" applyFill="1" applyBorder="1" applyAlignment="1">
      <alignment horizontal="right" vertical="center" wrapText="1"/>
    </xf>
    <xf numFmtId="3" fontId="10" fillId="4" borderId="55" xfId="0" applyNumberFormat="1" applyFont="1" applyFill="1" applyBorder="1" applyAlignment="1">
      <alignment horizontal="right" vertical="center" wrapText="1"/>
    </xf>
    <xf numFmtId="14" fontId="10" fillId="4" borderId="0" xfId="0" applyNumberFormat="1" applyFont="1" applyFill="1" applyAlignment="1">
      <alignment horizontal="right" vertical="center" wrapText="1"/>
    </xf>
    <xf numFmtId="0" fontId="10" fillId="4" borderId="0" xfId="0" applyFont="1" applyFill="1" applyAlignment="1">
      <alignment vertical="center" wrapText="1"/>
    </xf>
    <xf numFmtId="0" fontId="4" fillId="4" borderId="0" xfId="0" applyFont="1" applyFill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5" fillId="4" borderId="51" xfId="0" applyFont="1" applyFill="1" applyBorder="1" applyAlignment="1">
      <alignment horizontal="right" vertical="center" wrapText="1"/>
    </xf>
    <xf numFmtId="0" fontId="5" fillId="4" borderId="52" xfId="0" applyFont="1" applyFill="1" applyBorder="1" applyAlignment="1">
      <alignment horizontal="right" vertical="center" wrapText="1"/>
    </xf>
    <xf numFmtId="0" fontId="5" fillId="4" borderId="53" xfId="0" applyFont="1" applyFill="1" applyBorder="1" applyAlignment="1">
      <alignment horizontal="right" vertical="center" wrapText="1"/>
    </xf>
    <xf numFmtId="0" fontId="6" fillId="4" borderId="3" xfId="0" applyFont="1" applyFill="1" applyBorder="1" applyAlignment="1">
      <alignment vertical="center" wrapText="1"/>
    </xf>
    <xf numFmtId="0" fontId="6" fillId="4" borderId="4" xfId="0" applyFont="1" applyFill="1" applyBorder="1" applyAlignment="1">
      <alignment vertical="center" wrapText="1"/>
    </xf>
    <xf numFmtId="0" fontId="6" fillId="4" borderId="5" xfId="0" applyFont="1" applyFill="1" applyBorder="1" applyAlignment="1">
      <alignment vertical="center" wrapText="1"/>
    </xf>
    <xf numFmtId="2" fontId="7" fillId="4" borderId="6" xfId="0" applyNumberFormat="1" applyFont="1" applyFill="1" applyBorder="1" applyAlignment="1">
      <alignment horizontal="right" vertical="center" wrapText="1"/>
    </xf>
    <xf numFmtId="4" fontId="7" fillId="4" borderId="7" xfId="0" applyNumberFormat="1" applyFont="1" applyFill="1" applyBorder="1" applyAlignment="1">
      <alignment horizontal="right" vertical="center" wrapText="1"/>
    </xf>
    <xf numFmtId="164" fontId="7" fillId="4" borderId="8" xfId="0" applyNumberFormat="1" applyFont="1" applyFill="1" applyBorder="1" applyAlignment="1">
      <alignment horizontal="right" vertical="center" wrapText="1"/>
    </xf>
    <xf numFmtId="164" fontId="7" fillId="4" borderId="9" xfId="0" applyNumberFormat="1" applyFont="1" applyFill="1" applyBorder="1" applyAlignment="1">
      <alignment horizontal="right" vertical="center" wrapText="1"/>
    </xf>
    <xf numFmtId="164" fontId="7" fillId="4" borderId="10" xfId="0" applyNumberFormat="1" applyFont="1" applyFill="1" applyBorder="1" applyAlignment="1">
      <alignment horizontal="right" vertical="center" wrapText="1"/>
    </xf>
    <xf numFmtId="14" fontId="6" fillId="4" borderId="11" xfId="0" applyNumberFormat="1" applyFont="1" applyFill="1" applyBorder="1" applyAlignment="1">
      <alignment horizontal="right" vertical="center" wrapText="1"/>
    </xf>
    <xf numFmtId="0" fontId="6" fillId="4" borderId="11" xfId="0" applyFont="1" applyFill="1" applyBorder="1" applyAlignment="1">
      <alignment vertical="center" wrapText="1"/>
    </xf>
    <xf numFmtId="4" fontId="6" fillId="4" borderId="11" xfId="0" applyNumberFormat="1" applyFont="1" applyFill="1" applyBorder="1" applyAlignment="1">
      <alignment horizontal="right" vertical="center" wrapText="1"/>
    </xf>
    <xf numFmtId="165" fontId="6" fillId="4" borderId="12" xfId="1" applyNumberFormat="1" applyFont="1" applyFill="1" applyBorder="1" applyAlignment="1">
      <alignment horizontal="right" vertical="center" wrapText="1"/>
    </xf>
    <xf numFmtId="0" fontId="6" fillId="4" borderId="0" xfId="0" applyFont="1" applyFill="1" applyAlignment="1">
      <alignment vertical="center" wrapText="1"/>
    </xf>
    <xf numFmtId="0" fontId="6" fillId="4" borderId="16" xfId="0" applyFont="1" applyFill="1" applyBorder="1" applyAlignment="1">
      <alignment vertical="center" wrapText="1"/>
    </xf>
    <xf numFmtId="2" fontId="7" fillId="4" borderId="17" xfId="0" applyNumberFormat="1" applyFont="1" applyFill="1" applyBorder="1" applyAlignment="1">
      <alignment horizontal="right" vertical="center" wrapText="1"/>
    </xf>
    <xf numFmtId="4" fontId="7" fillId="4" borderId="18" xfId="0" applyNumberFormat="1" applyFont="1" applyFill="1" applyBorder="1" applyAlignment="1">
      <alignment horizontal="right" vertical="center" wrapText="1"/>
    </xf>
    <xf numFmtId="164" fontId="7" fillId="4" borderId="19" xfId="0" applyNumberFormat="1" applyFont="1" applyFill="1" applyBorder="1" applyAlignment="1">
      <alignment horizontal="right" vertical="center" wrapText="1"/>
    </xf>
    <xf numFmtId="14" fontId="6" fillId="4" borderId="20" xfId="0" applyNumberFormat="1" applyFont="1" applyFill="1" applyBorder="1" applyAlignment="1">
      <alignment horizontal="right" vertical="center" wrapText="1"/>
    </xf>
    <xf numFmtId="0" fontId="6" fillId="4" borderId="20" xfId="0" applyFont="1" applyFill="1" applyBorder="1" applyAlignment="1">
      <alignment vertical="center" wrapText="1"/>
    </xf>
    <xf numFmtId="4" fontId="6" fillId="4" borderId="20" xfId="0" applyNumberFormat="1" applyFont="1" applyFill="1" applyBorder="1" applyAlignment="1">
      <alignment horizontal="right" vertical="center" wrapText="1"/>
    </xf>
    <xf numFmtId="0" fontId="6" fillId="4" borderId="21" xfId="0" applyFont="1" applyFill="1" applyBorder="1" applyAlignment="1">
      <alignment vertical="center" wrapText="1"/>
    </xf>
    <xf numFmtId="0" fontId="6" fillId="4" borderId="22" xfId="0" applyFont="1" applyFill="1" applyBorder="1" applyAlignment="1">
      <alignment vertical="center" wrapText="1"/>
    </xf>
    <xf numFmtId="0" fontId="6" fillId="4" borderId="23" xfId="0" applyFont="1" applyFill="1" applyBorder="1" applyAlignment="1">
      <alignment vertical="center" wrapText="1"/>
    </xf>
    <xf numFmtId="2" fontId="7" fillId="4" borderId="24" xfId="0" applyNumberFormat="1" applyFont="1" applyFill="1" applyBorder="1" applyAlignment="1">
      <alignment horizontal="right" vertical="center" wrapText="1"/>
    </xf>
    <xf numFmtId="4" fontId="7" fillId="4" borderId="25" xfId="0" applyNumberFormat="1" applyFont="1" applyFill="1" applyBorder="1" applyAlignment="1">
      <alignment horizontal="right" vertical="center" wrapText="1"/>
    </xf>
    <xf numFmtId="164" fontId="7" fillId="4" borderId="26" xfId="0" applyNumberFormat="1" applyFont="1" applyFill="1" applyBorder="1" applyAlignment="1">
      <alignment horizontal="right" vertical="center" wrapText="1"/>
    </xf>
    <xf numFmtId="164" fontId="7" fillId="4" borderId="27" xfId="0" applyNumberFormat="1" applyFont="1" applyFill="1" applyBorder="1" applyAlignment="1">
      <alignment horizontal="right" vertical="center" wrapText="1"/>
    </xf>
    <xf numFmtId="164" fontId="7" fillId="4" borderId="28" xfId="0" applyNumberFormat="1" applyFont="1" applyFill="1" applyBorder="1" applyAlignment="1">
      <alignment horizontal="right" vertical="center" wrapText="1"/>
    </xf>
    <xf numFmtId="14" fontId="6" fillId="4" borderId="29" xfId="0" applyNumberFormat="1" applyFont="1" applyFill="1" applyBorder="1" applyAlignment="1">
      <alignment horizontal="right" vertical="center" wrapText="1"/>
    </xf>
    <xf numFmtId="0" fontId="6" fillId="4" borderId="29" xfId="0" applyFont="1" applyFill="1" applyBorder="1" applyAlignment="1">
      <alignment vertical="center" wrapText="1"/>
    </xf>
    <xf numFmtId="4" fontId="6" fillId="4" borderId="29" xfId="0" applyNumberFormat="1" applyFont="1" applyFill="1" applyBorder="1" applyAlignment="1">
      <alignment horizontal="right" vertical="center" wrapText="1"/>
    </xf>
    <xf numFmtId="165" fontId="6" fillId="4" borderId="30" xfId="1" applyNumberFormat="1" applyFont="1" applyFill="1" applyBorder="1" applyAlignment="1">
      <alignment horizontal="right" vertical="center" wrapText="1"/>
    </xf>
    <xf numFmtId="0" fontId="5" fillId="4" borderId="31" xfId="0" applyFont="1" applyFill="1" applyBorder="1" applyAlignment="1">
      <alignment vertical="center" wrapText="1"/>
    </xf>
    <xf numFmtId="2" fontId="5" fillId="4" borderId="32" xfId="0" applyNumberFormat="1" applyFont="1" applyFill="1" applyBorder="1" applyAlignment="1">
      <alignment horizontal="right" vertical="center" wrapText="1"/>
    </xf>
    <xf numFmtId="4" fontId="5" fillId="4" borderId="33" xfId="0" applyNumberFormat="1" applyFont="1" applyFill="1" applyBorder="1" applyAlignment="1">
      <alignment horizontal="right" vertical="center" wrapText="1"/>
    </xf>
    <xf numFmtId="14" fontId="5" fillId="4" borderId="33" xfId="0" applyNumberFormat="1" applyFont="1" applyFill="1" applyBorder="1" applyAlignment="1">
      <alignment horizontal="right" vertical="center" wrapText="1"/>
    </xf>
    <xf numFmtId="14" fontId="5" fillId="4" borderId="34" xfId="0" applyNumberFormat="1" applyFont="1" applyFill="1" applyBorder="1" applyAlignment="1">
      <alignment horizontal="right" vertical="center" wrapText="1"/>
    </xf>
    <xf numFmtId="14" fontId="6" fillId="4" borderId="34" xfId="0" applyNumberFormat="1" applyFont="1" applyFill="1" applyBorder="1" applyAlignment="1">
      <alignment horizontal="left" vertical="center" wrapText="1"/>
    </xf>
    <xf numFmtId="0" fontId="6" fillId="4" borderId="33" xfId="0" applyFont="1" applyFill="1" applyBorder="1" applyAlignment="1">
      <alignment vertical="center" wrapText="1"/>
    </xf>
    <xf numFmtId="14" fontId="6" fillId="4" borderId="35" xfId="0" applyNumberFormat="1" applyFont="1" applyFill="1" applyBorder="1" applyAlignment="1">
      <alignment horizontal="right" vertical="center" wrapText="1"/>
    </xf>
    <xf numFmtId="165" fontId="6" fillId="4" borderId="35" xfId="1" applyNumberFormat="1" applyFont="1" applyFill="1" applyBorder="1" applyAlignment="1">
      <alignment horizontal="right" vertical="center" wrapText="1"/>
    </xf>
    <xf numFmtId="165" fontId="6" fillId="4" borderId="36" xfId="1" applyNumberFormat="1" applyFont="1" applyFill="1" applyBorder="1" applyAlignment="1">
      <alignment horizontal="right" vertical="center" wrapText="1"/>
    </xf>
    <xf numFmtId="0" fontId="6" fillId="4" borderId="37" xfId="0" applyFont="1" applyFill="1" applyBorder="1" applyAlignment="1">
      <alignment vertical="center" wrapText="1"/>
    </xf>
    <xf numFmtId="14" fontId="6" fillId="4" borderId="5" xfId="0" applyNumberFormat="1" applyFont="1" applyFill="1" applyBorder="1" applyAlignment="1">
      <alignment horizontal="right" vertical="center" wrapText="1"/>
    </xf>
    <xf numFmtId="14" fontId="6" fillId="4" borderId="38" xfId="0" applyNumberFormat="1" applyFont="1" applyFill="1" applyBorder="1" applyAlignment="1">
      <alignment horizontal="right" vertical="center" wrapText="1"/>
    </xf>
    <xf numFmtId="0" fontId="6" fillId="4" borderId="5" xfId="0" applyFont="1" applyFill="1" applyBorder="1" applyAlignment="1">
      <alignment horizontal="left" vertical="center" wrapText="1"/>
    </xf>
    <xf numFmtId="165" fontId="6" fillId="4" borderId="5" xfId="1" applyNumberFormat="1" applyFont="1" applyFill="1" applyBorder="1" applyAlignment="1">
      <alignment horizontal="right" vertical="center" wrapText="1"/>
    </xf>
    <xf numFmtId="165" fontId="6" fillId="4" borderId="38" xfId="1" applyNumberFormat="1" applyFont="1" applyFill="1" applyBorder="1" applyAlignment="1">
      <alignment horizontal="right" vertical="center" wrapText="1"/>
    </xf>
    <xf numFmtId="14" fontId="6" fillId="4" borderId="0" xfId="0" applyNumberFormat="1" applyFont="1" applyFill="1" applyAlignment="1">
      <alignment horizontal="right" vertical="center" wrapText="1"/>
    </xf>
    <xf numFmtId="14" fontId="6" fillId="4" borderId="39" xfId="0" applyNumberFormat="1" applyFont="1" applyFill="1" applyBorder="1" applyAlignment="1">
      <alignment horizontal="right" vertical="center" wrapText="1"/>
    </xf>
    <xf numFmtId="0" fontId="6" fillId="4" borderId="0" xfId="0" applyFont="1" applyFill="1" applyAlignment="1">
      <alignment horizontal="left" vertical="center" wrapText="1"/>
    </xf>
    <xf numFmtId="165" fontId="6" fillId="4" borderId="0" xfId="1" applyNumberFormat="1" applyFont="1" applyFill="1" applyBorder="1" applyAlignment="1">
      <alignment horizontal="right" vertical="center" wrapText="1"/>
    </xf>
    <xf numFmtId="165" fontId="6" fillId="4" borderId="39" xfId="1" applyNumberFormat="1" applyFont="1" applyFill="1" applyBorder="1" applyAlignment="1">
      <alignment horizontal="right" vertical="center" wrapText="1"/>
    </xf>
    <xf numFmtId="0" fontId="6" fillId="4" borderId="40" xfId="0" applyFont="1" applyFill="1" applyBorder="1" applyAlignment="1">
      <alignment vertical="center" wrapText="1"/>
    </xf>
    <xf numFmtId="0" fontId="6" fillId="4" borderId="41" xfId="0" applyFont="1" applyFill="1" applyBorder="1" applyAlignment="1">
      <alignment vertical="center" wrapText="1"/>
    </xf>
    <xf numFmtId="14" fontId="6" fillId="4" borderId="41" xfId="0" applyNumberFormat="1" applyFont="1" applyFill="1" applyBorder="1" applyAlignment="1">
      <alignment horizontal="right" vertical="center" wrapText="1"/>
    </xf>
    <xf numFmtId="14" fontId="6" fillId="4" borderId="42" xfId="0" applyNumberFormat="1" applyFont="1" applyFill="1" applyBorder="1" applyAlignment="1">
      <alignment horizontal="right" vertical="center" wrapText="1"/>
    </xf>
    <xf numFmtId="0" fontId="6" fillId="4" borderId="41" xfId="0" applyFont="1" applyFill="1" applyBorder="1" applyAlignment="1">
      <alignment horizontal="left" vertical="center" wrapText="1"/>
    </xf>
    <xf numFmtId="165" fontId="6" fillId="4" borderId="41" xfId="1" applyNumberFormat="1" applyFont="1" applyFill="1" applyBorder="1" applyAlignment="1">
      <alignment horizontal="right" vertical="center" wrapText="1"/>
    </xf>
    <xf numFmtId="165" fontId="6" fillId="4" borderId="42" xfId="1" applyNumberFormat="1" applyFont="1" applyFill="1" applyBorder="1" applyAlignment="1">
      <alignment horizontal="right" vertical="center" wrapText="1"/>
    </xf>
    <xf numFmtId="0" fontId="5" fillId="4" borderId="43" xfId="0" applyFont="1" applyFill="1" applyBorder="1" applyAlignment="1">
      <alignment vertical="center" wrapText="1"/>
    </xf>
    <xf numFmtId="0" fontId="5" fillId="4" borderId="44" xfId="0" applyFont="1" applyFill="1" applyBorder="1" applyAlignment="1">
      <alignment vertical="center" wrapText="1"/>
    </xf>
    <xf numFmtId="4" fontId="5" fillId="4" borderId="43" xfId="0" applyNumberFormat="1" applyFont="1" applyFill="1" applyBorder="1" applyAlignment="1">
      <alignment horizontal="right" vertical="center" wrapText="1"/>
    </xf>
    <xf numFmtId="14" fontId="5" fillId="4" borderId="45" xfId="0" applyNumberFormat="1" applyFont="1" applyFill="1" applyBorder="1" applyAlignment="1">
      <alignment horizontal="right" vertical="center" wrapText="1"/>
    </xf>
    <xf numFmtId="14" fontId="5" fillId="4" borderId="44" xfId="0" applyNumberFormat="1" applyFont="1" applyFill="1" applyBorder="1" applyAlignment="1">
      <alignment horizontal="right" vertical="center" wrapText="1"/>
    </xf>
    <xf numFmtId="0" fontId="6" fillId="4" borderId="44" xfId="0" applyFont="1" applyFill="1" applyBorder="1" applyAlignment="1">
      <alignment horizontal="left" vertical="center" wrapText="1"/>
    </xf>
    <xf numFmtId="0" fontId="6" fillId="4" borderId="35" xfId="0" applyFont="1" applyFill="1" applyBorder="1" applyAlignment="1">
      <alignment vertical="center" wrapText="1"/>
    </xf>
    <xf numFmtId="0" fontId="6" fillId="4" borderId="46" xfId="0" applyFont="1" applyFill="1" applyBorder="1" applyAlignment="1">
      <alignment vertical="center" wrapText="1"/>
    </xf>
    <xf numFmtId="0" fontId="5" fillId="4" borderId="47" xfId="0" applyFont="1" applyFill="1" applyBorder="1" applyAlignment="1">
      <alignment vertical="center" wrapText="1"/>
    </xf>
    <xf numFmtId="0" fontId="5" fillId="4" borderId="48" xfId="0" applyFont="1" applyFill="1" applyBorder="1" applyAlignment="1">
      <alignment vertical="center" wrapText="1"/>
    </xf>
    <xf numFmtId="4" fontId="5" fillId="4" borderId="47" xfId="0" applyNumberFormat="1" applyFont="1" applyFill="1" applyBorder="1" applyAlignment="1">
      <alignment horizontal="right" vertical="center" wrapText="1"/>
    </xf>
    <xf numFmtId="14" fontId="6" fillId="4" borderId="44" xfId="0" applyNumberFormat="1" applyFont="1" applyFill="1" applyBorder="1" applyAlignment="1">
      <alignment horizontal="left" vertical="center" wrapText="1"/>
    </xf>
    <xf numFmtId="0" fontId="6" fillId="4" borderId="45" xfId="0" applyFont="1" applyFill="1" applyBorder="1" applyAlignment="1">
      <alignment vertical="center" wrapText="1"/>
    </xf>
    <xf numFmtId="0" fontId="6" fillId="4" borderId="43" xfId="0" applyFont="1" applyFill="1" applyBorder="1" applyAlignment="1">
      <alignment vertical="center" wrapText="1"/>
    </xf>
    <xf numFmtId="165" fontId="6" fillId="4" borderId="45" xfId="1" applyNumberFormat="1" applyFont="1" applyFill="1" applyBorder="1" applyAlignment="1">
      <alignment horizontal="right" vertical="center" wrapText="1"/>
    </xf>
    <xf numFmtId="165" fontId="6" fillId="4" borderId="44" xfId="1" applyNumberFormat="1" applyFont="1" applyFill="1" applyBorder="1" applyAlignment="1">
      <alignment horizontal="right" vertical="center" wrapText="1"/>
    </xf>
    <xf numFmtId="0" fontId="6" fillId="4" borderId="49" xfId="0" applyFont="1" applyFill="1" applyBorder="1" applyAlignment="1">
      <alignment vertical="center" wrapText="1"/>
    </xf>
    <xf numFmtId="14" fontId="6" fillId="4" borderId="49" xfId="0" applyNumberFormat="1" applyFont="1" applyFill="1" applyBorder="1" applyAlignment="1">
      <alignment horizontal="right" vertical="center" wrapText="1"/>
    </xf>
    <xf numFmtId="165" fontId="6" fillId="4" borderId="5" xfId="0" applyNumberFormat="1" applyFont="1" applyFill="1" applyBorder="1" applyAlignment="1">
      <alignment horizontal="right" vertical="center" wrapText="1"/>
    </xf>
    <xf numFmtId="165" fontId="6" fillId="4" borderId="38" xfId="0" applyNumberFormat="1" applyFont="1" applyFill="1" applyBorder="1" applyAlignment="1">
      <alignment horizontal="right" vertical="center" wrapText="1"/>
    </xf>
    <xf numFmtId="165" fontId="6" fillId="4" borderId="41" xfId="0" applyNumberFormat="1" applyFont="1" applyFill="1" applyBorder="1" applyAlignment="1">
      <alignment horizontal="right" vertical="center" wrapText="1"/>
    </xf>
    <xf numFmtId="165" fontId="6" fillId="4" borderId="42" xfId="0" applyNumberFormat="1" applyFont="1" applyFill="1" applyBorder="1" applyAlignment="1">
      <alignment horizontal="right" vertical="center" wrapText="1"/>
    </xf>
    <xf numFmtId="0" fontId="5" fillId="4" borderId="33" xfId="0" applyFont="1" applyFill="1" applyBorder="1" applyAlignment="1">
      <alignment vertical="center" wrapText="1"/>
    </xf>
    <xf numFmtId="4" fontId="5" fillId="4" borderId="34" xfId="0" applyNumberFormat="1" applyFont="1" applyFill="1" applyBorder="1" applyAlignment="1">
      <alignment horizontal="right" vertical="center" wrapText="1"/>
    </xf>
    <xf numFmtId="0" fontId="5" fillId="4" borderId="35" xfId="0" applyFont="1" applyFill="1" applyBorder="1" applyAlignment="1">
      <alignment vertical="center" wrapText="1"/>
    </xf>
    <xf numFmtId="4" fontId="5" fillId="4" borderId="35" xfId="0" applyNumberFormat="1" applyFont="1" applyFill="1" applyBorder="1" applyAlignment="1">
      <alignment horizontal="right" vertical="center" wrapText="1"/>
    </xf>
    <xf numFmtId="4" fontId="6" fillId="4" borderId="50" xfId="0" applyNumberFormat="1" applyFont="1" applyFill="1" applyBorder="1" applyAlignment="1">
      <alignment horizontal="right" vertical="center" wrapText="1"/>
    </xf>
    <xf numFmtId="4" fontId="6" fillId="4" borderId="49" xfId="0" applyNumberFormat="1" applyFont="1" applyFill="1" applyBorder="1" applyAlignment="1">
      <alignment horizontal="right" vertical="center" wrapText="1"/>
    </xf>
    <xf numFmtId="14" fontId="6" fillId="4" borderId="45" xfId="0" applyNumberFormat="1" applyFont="1" applyFill="1" applyBorder="1" applyAlignment="1">
      <alignment horizontal="right" vertical="center" wrapText="1"/>
    </xf>
    <xf numFmtId="14" fontId="6" fillId="4" borderId="35" xfId="0" applyNumberFormat="1" applyFont="1" applyFill="1" applyBorder="1" applyAlignment="1">
      <alignment horizontal="left" vertical="center" wrapText="1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power-technology.com/" TargetMode="External"/><Relationship Id="rId2" Type="http://schemas.openxmlformats.org/officeDocument/2006/relationships/hyperlink" Target="http://www.noupoortwind.co.za/" TargetMode="External"/><Relationship Id="rId1" Type="http://schemas.openxmlformats.org/officeDocument/2006/relationships/hyperlink" Target="https://loeriesfonteinwind.co.za/loeriesfontein-wind-farm/overview/" TargetMode="External"/><Relationship Id="rId5" Type="http://schemas.openxmlformats.org/officeDocument/2006/relationships/hyperlink" Target="https://www.mottmac.com/article/61089/kathu-solar-park-south-africa" TargetMode="External"/><Relationship Id="rId4" Type="http://schemas.openxmlformats.org/officeDocument/2006/relationships/hyperlink" Target="https://khobabwind.co.za/khobab-wind-farm/overview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3EDE0-3C1E-4FEA-A053-2537A71A52A8}">
  <dimension ref="A1:U23"/>
  <sheetViews>
    <sheetView tabSelected="1" workbookViewId="0">
      <selection sqref="A1:P23"/>
    </sheetView>
  </sheetViews>
  <sheetFormatPr defaultColWidth="8.90625" defaultRowHeight="14" x14ac:dyDescent="0.35"/>
  <cols>
    <col min="1" max="1" width="10.6328125" style="2" customWidth="1"/>
    <col min="2" max="2" width="15.81640625" style="2" customWidth="1"/>
    <col min="3" max="3" width="22.453125" style="2" customWidth="1"/>
    <col min="4" max="4" width="19.54296875" style="2" customWidth="1"/>
    <col min="5" max="9" width="17.08984375" style="2" customWidth="1"/>
    <col min="10" max="10" width="38.36328125" style="2" customWidth="1"/>
    <col min="11" max="16" width="17.08984375" style="2" customWidth="1"/>
    <col min="17" max="17" width="17.08984375" style="2" hidden="1" customWidth="1"/>
    <col min="18" max="18" width="72.54296875" style="2" hidden="1" customWidth="1"/>
    <col min="19" max="19" width="39.54296875" style="2" hidden="1" customWidth="1"/>
    <col min="20" max="21" width="13.6328125" style="2" hidden="1" customWidth="1"/>
    <col min="22" max="16384" width="8.90625" style="2"/>
  </cols>
  <sheetData>
    <row r="1" spans="1:20" ht="20" x14ac:dyDescent="0.35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"/>
    </row>
    <row r="2" spans="1:20" ht="32" thickBot="1" x14ac:dyDescent="0.4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53</v>
      </c>
      <c r="N2" s="3" t="s">
        <v>13</v>
      </c>
      <c r="O2" s="3" t="s">
        <v>14</v>
      </c>
      <c r="P2" s="3" t="s">
        <v>15</v>
      </c>
      <c r="Q2" s="4"/>
    </row>
    <row r="3" spans="1:20" ht="20" x14ac:dyDescent="0.35">
      <c r="A3" s="24">
        <v>12007787</v>
      </c>
      <c r="B3" s="25">
        <v>61007181</v>
      </c>
      <c r="C3" s="26" t="s">
        <v>16</v>
      </c>
      <c r="D3" s="27">
        <v>940937446.97000003</v>
      </c>
      <c r="E3" s="28">
        <v>11.17</v>
      </c>
      <c r="F3" s="29">
        <v>42629</v>
      </c>
      <c r="G3" s="30">
        <v>43175</v>
      </c>
      <c r="H3" s="31"/>
      <c r="I3" s="31">
        <v>49278</v>
      </c>
      <c r="J3" s="32"/>
      <c r="K3" s="33"/>
      <c r="L3" s="33"/>
      <c r="M3" s="34"/>
      <c r="N3" s="34"/>
      <c r="O3" s="32"/>
      <c r="P3" s="35"/>
      <c r="Q3" s="5"/>
      <c r="R3" s="18" t="s">
        <v>17</v>
      </c>
      <c r="S3" s="19"/>
      <c r="T3" s="20"/>
    </row>
    <row r="4" spans="1:20" ht="20" x14ac:dyDescent="0.35">
      <c r="A4" s="36">
        <v>12007787</v>
      </c>
      <c r="B4" s="37">
        <v>61007302</v>
      </c>
      <c r="C4" s="36" t="s">
        <v>16</v>
      </c>
      <c r="D4" s="38">
        <v>0</v>
      </c>
      <c r="E4" s="39">
        <v>7.47</v>
      </c>
      <c r="F4" s="40"/>
      <c r="G4" s="40"/>
      <c r="H4" s="29">
        <v>45200</v>
      </c>
      <c r="I4" s="40">
        <v>47924</v>
      </c>
      <c r="J4" s="41"/>
      <c r="K4" s="42"/>
      <c r="L4" s="42"/>
      <c r="M4" s="43"/>
      <c r="N4" s="43"/>
      <c r="O4" s="41"/>
      <c r="P4" s="35"/>
      <c r="Q4" s="5"/>
      <c r="R4" s="6"/>
      <c r="S4" s="6"/>
      <c r="T4" s="6"/>
    </row>
    <row r="5" spans="1:20" ht="20.5" thickBot="1" x14ac:dyDescent="0.4">
      <c r="A5" s="44">
        <v>12007787</v>
      </c>
      <c r="B5" s="45">
        <v>61007486</v>
      </c>
      <c r="C5" s="46" t="s">
        <v>16</v>
      </c>
      <c r="D5" s="47">
        <v>9074123.0600000005</v>
      </c>
      <c r="E5" s="48">
        <v>11.17</v>
      </c>
      <c r="F5" s="49">
        <v>43495</v>
      </c>
      <c r="G5" s="49">
        <v>43616</v>
      </c>
      <c r="H5" s="50">
        <v>45412</v>
      </c>
      <c r="I5" s="51">
        <v>49278</v>
      </c>
      <c r="J5" s="52"/>
      <c r="K5" s="53"/>
      <c r="L5" s="53"/>
      <c r="M5" s="54"/>
      <c r="N5" s="54"/>
      <c r="O5" s="52"/>
      <c r="P5" s="55"/>
      <c r="Q5" s="5"/>
      <c r="R5" s="7" t="s">
        <v>18</v>
      </c>
      <c r="S5" s="7" t="s">
        <v>19</v>
      </c>
      <c r="T5" s="6" t="s">
        <v>20</v>
      </c>
    </row>
    <row r="6" spans="1:20" ht="32.5" thickTop="1" thickBot="1" x14ac:dyDescent="0.4">
      <c r="A6" s="36"/>
      <c r="B6" s="36"/>
      <c r="C6" s="56" t="s">
        <v>21</v>
      </c>
      <c r="D6" s="57">
        <f>SUM(D3:D5)</f>
        <v>950011570.02999997</v>
      </c>
      <c r="E6" s="58"/>
      <c r="F6" s="59"/>
      <c r="G6" s="59"/>
      <c r="H6" s="60"/>
      <c r="I6" s="60"/>
      <c r="J6" s="61" t="s">
        <v>22</v>
      </c>
      <c r="K6" s="62" t="s">
        <v>23</v>
      </c>
      <c r="L6" s="63"/>
      <c r="M6" s="64">
        <v>481723.74300000002</v>
      </c>
      <c r="N6" s="64">
        <v>555942</v>
      </c>
      <c r="O6" s="64">
        <v>100</v>
      </c>
      <c r="P6" s="65">
        <v>100000</v>
      </c>
      <c r="Q6" s="5"/>
      <c r="R6" s="8" t="s">
        <v>24</v>
      </c>
      <c r="S6" s="6" t="s">
        <v>25</v>
      </c>
      <c r="T6" s="6" t="s">
        <v>26</v>
      </c>
    </row>
    <row r="7" spans="1:20" x14ac:dyDescent="0.35">
      <c r="A7" s="66">
        <v>12007835</v>
      </c>
      <c r="B7" s="26">
        <v>61007378</v>
      </c>
      <c r="C7" s="33" t="s">
        <v>27</v>
      </c>
      <c r="D7" s="43">
        <v>1479571891.22</v>
      </c>
      <c r="E7" s="43">
        <v>12</v>
      </c>
      <c r="F7" s="32">
        <v>42656</v>
      </c>
      <c r="G7" s="67">
        <v>43098</v>
      </c>
      <c r="H7" s="32"/>
      <c r="I7" s="68">
        <v>49582</v>
      </c>
      <c r="J7" s="69"/>
      <c r="K7" s="26"/>
      <c r="L7" s="26"/>
      <c r="M7" s="70"/>
      <c r="N7" s="70"/>
      <c r="O7" s="70"/>
      <c r="P7" s="71"/>
      <c r="Q7" s="5"/>
      <c r="R7" s="9"/>
      <c r="S7" s="6"/>
      <c r="T7" s="6"/>
    </row>
    <row r="8" spans="1:20" x14ac:dyDescent="0.35">
      <c r="A8" s="24">
        <v>12007835</v>
      </c>
      <c r="B8" s="36">
        <v>61007379</v>
      </c>
      <c r="C8" s="42" t="s">
        <v>27</v>
      </c>
      <c r="D8" s="43">
        <v>60898247.630000003</v>
      </c>
      <c r="E8" s="43">
        <v>8.5</v>
      </c>
      <c r="F8" s="41">
        <v>42505</v>
      </c>
      <c r="G8" s="72">
        <v>43641</v>
      </c>
      <c r="H8" s="41"/>
      <c r="I8" s="73">
        <v>48304</v>
      </c>
      <c r="J8" s="74"/>
      <c r="K8" s="36"/>
      <c r="L8" s="36"/>
      <c r="M8" s="75"/>
      <c r="N8" s="75"/>
      <c r="O8" s="75"/>
      <c r="P8" s="76"/>
      <c r="Q8" s="5"/>
      <c r="R8" s="9"/>
      <c r="S8" s="6"/>
      <c r="T8" s="6"/>
    </row>
    <row r="9" spans="1:20" x14ac:dyDescent="0.35">
      <c r="A9" s="24">
        <v>12007835</v>
      </c>
      <c r="B9" s="36">
        <v>61007380</v>
      </c>
      <c r="C9" s="42" t="s">
        <v>27</v>
      </c>
      <c r="D9" s="43">
        <v>407191039.50999999</v>
      </c>
      <c r="E9" s="43">
        <v>12.09</v>
      </c>
      <c r="F9" s="41">
        <v>42505</v>
      </c>
      <c r="G9" s="72">
        <v>43616</v>
      </c>
      <c r="H9" s="41"/>
      <c r="I9" s="73">
        <v>49613</v>
      </c>
      <c r="J9" s="74"/>
      <c r="K9" s="36"/>
      <c r="L9" s="36"/>
      <c r="M9" s="75"/>
      <c r="N9" s="75"/>
      <c r="O9" s="75"/>
      <c r="P9" s="76"/>
      <c r="Q9" s="5"/>
      <c r="R9" s="9"/>
      <c r="S9" s="6"/>
      <c r="T9" s="6"/>
    </row>
    <row r="10" spans="1:20" x14ac:dyDescent="0.35">
      <c r="A10" s="24">
        <v>12007835</v>
      </c>
      <c r="B10" s="36">
        <v>61007414</v>
      </c>
      <c r="C10" s="42" t="s">
        <v>27</v>
      </c>
      <c r="D10" s="43">
        <v>0</v>
      </c>
      <c r="E10" s="43">
        <v>12</v>
      </c>
      <c r="F10" s="41"/>
      <c r="G10" s="72"/>
      <c r="H10" s="41">
        <v>45200</v>
      </c>
      <c r="I10" s="73">
        <v>49582</v>
      </c>
      <c r="J10" s="74"/>
      <c r="K10" s="36"/>
      <c r="L10" s="36"/>
      <c r="M10" s="75"/>
      <c r="N10" s="75"/>
      <c r="O10" s="75"/>
      <c r="P10" s="76"/>
      <c r="Q10" s="5"/>
      <c r="R10" s="9"/>
      <c r="S10" s="6"/>
      <c r="T10" s="6"/>
    </row>
    <row r="11" spans="1:20" x14ac:dyDescent="0.35">
      <c r="A11" s="24">
        <v>12007835</v>
      </c>
      <c r="B11" s="36">
        <v>61007415</v>
      </c>
      <c r="C11" s="42" t="s">
        <v>27</v>
      </c>
      <c r="D11" s="43">
        <v>461326.45</v>
      </c>
      <c r="E11" s="43">
        <v>12</v>
      </c>
      <c r="F11" s="41"/>
      <c r="G11" s="72"/>
      <c r="H11" s="41">
        <v>45200</v>
      </c>
      <c r="I11" s="73">
        <v>49582</v>
      </c>
      <c r="J11" s="74"/>
      <c r="K11" s="36"/>
      <c r="L11" s="36"/>
      <c r="M11" s="75"/>
      <c r="N11" s="75"/>
      <c r="O11" s="75"/>
      <c r="P11" s="76"/>
      <c r="Q11" s="5"/>
      <c r="R11" s="9"/>
      <c r="S11" s="6"/>
      <c r="T11" s="6"/>
    </row>
    <row r="12" spans="1:20" x14ac:dyDescent="0.35">
      <c r="A12" s="24">
        <v>12007835</v>
      </c>
      <c r="B12" s="36">
        <v>61007427</v>
      </c>
      <c r="C12" s="42" t="s">
        <v>27</v>
      </c>
      <c r="D12" s="43">
        <v>0</v>
      </c>
      <c r="E12" s="43">
        <v>12</v>
      </c>
      <c r="F12" s="41"/>
      <c r="G12" s="72"/>
      <c r="H12" s="41">
        <v>45200</v>
      </c>
      <c r="I12" s="73">
        <v>49582</v>
      </c>
      <c r="J12" s="74"/>
      <c r="K12" s="36"/>
      <c r="L12" s="36"/>
      <c r="M12" s="75"/>
      <c r="N12" s="75"/>
      <c r="O12" s="75"/>
      <c r="P12" s="76"/>
      <c r="Q12" s="5"/>
      <c r="R12" s="9"/>
      <c r="S12" s="6"/>
      <c r="T12" s="6"/>
    </row>
    <row r="13" spans="1:20" ht="14.5" thickBot="1" x14ac:dyDescent="0.4">
      <c r="A13" s="77">
        <v>12007835</v>
      </c>
      <c r="B13" s="78">
        <v>61007428</v>
      </c>
      <c r="C13" s="53" t="s">
        <v>27</v>
      </c>
      <c r="D13" s="54">
        <v>0</v>
      </c>
      <c r="E13" s="54">
        <v>12</v>
      </c>
      <c r="F13" s="52"/>
      <c r="G13" s="79"/>
      <c r="H13" s="52">
        <v>45200</v>
      </c>
      <c r="I13" s="80">
        <v>49582</v>
      </c>
      <c r="J13" s="81"/>
      <c r="K13" s="78"/>
      <c r="L13" s="78"/>
      <c r="M13" s="82"/>
      <c r="N13" s="82"/>
      <c r="O13" s="82"/>
      <c r="P13" s="83"/>
      <c r="Q13" s="5"/>
      <c r="R13" s="9"/>
      <c r="S13" s="6"/>
      <c r="T13" s="6"/>
    </row>
    <row r="14" spans="1:20" ht="21" thickTop="1" thickBot="1" x14ac:dyDescent="0.4">
      <c r="A14" s="84"/>
      <c r="B14" s="85"/>
      <c r="C14" s="85" t="s">
        <v>28</v>
      </c>
      <c r="D14" s="86">
        <f>SUM(D7:D13)</f>
        <v>1948122504.8100002</v>
      </c>
      <c r="E14" s="86"/>
      <c r="F14" s="87"/>
      <c r="G14" s="87"/>
      <c r="H14" s="87"/>
      <c r="I14" s="88"/>
      <c r="J14" s="89" t="s">
        <v>29</v>
      </c>
      <c r="K14" s="90" t="s">
        <v>23</v>
      </c>
      <c r="L14" s="90"/>
      <c r="M14" s="64">
        <v>500688.8285</v>
      </c>
      <c r="N14" s="64">
        <v>577829</v>
      </c>
      <c r="O14" s="64">
        <v>100</v>
      </c>
      <c r="P14" s="64">
        <v>179000</v>
      </c>
      <c r="Q14" s="5"/>
      <c r="R14" s="8" t="s">
        <v>30</v>
      </c>
      <c r="S14" s="6" t="s">
        <v>25</v>
      </c>
      <c r="T14" s="6" t="s">
        <v>31</v>
      </c>
    </row>
    <row r="15" spans="1:20" x14ac:dyDescent="0.35">
      <c r="A15" s="66">
        <v>12007782</v>
      </c>
      <c r="B15" s="26">
        <v>61007182</v>
      </c>
      <c r="C15" s="33" t="s">
        <v>32</v>
      </c>
      <c r="D15" s="43">
        <v>1048554296.5</v>
      </c>
      <c r="E15" s="43">
        <v>9.17</v>
      </c>
      <c r="F15" s="67">
        <v>42180</v>
      </c>
      <c r="G15" s="32">
        <v>43069</v>
      </c>
      <c r="H15" s="67"/>
      <c r="I15" s="32">
        <v>48548</v>
      </c>
      <c r="J15" s="69"/>
      <c r="K15" s="26"/>
      <c r="L15" s="26"/>
      <c r="M15" s="70"/>
      <c r="N15" s="70"/>
      <c r="O15" s="70"/>
      <c r="P15" s="71"/>
      <c r="Q15" s="5"/>
      <c r="R15" s="9"/>
      <c r="S15" s="6"/>
      <c r="T15" s="6"/>
    </row>
    <row r="16" spans="1:20" ht="14.5" thickBot="1" x14ac:dyDescent="0.4">
      <c r="A16" s="24">
        <v>12007782</v>
      </c>
      <c r="B16" s="36">
        <v>61007304</v>
      </c>
      <c r="C16" s="91" t="s">
        <v>32</v>
      </c>
      <c r="D16" s="54">
        <v>20673629.170000002</v>
      </c>
      <c r="E16" s="54">
        <v>10.5</v>
      </c>
      <c r="F16" s="79">
        <v>42136</v>
      </c>
      <c r="G16" s="52">
        <v>43088</v>
      </c>
      <c r="H16" s="79"/>
      <c r="I16" s="52">
        <v>49034</v>
      </c>
      <c r="J16" s="81"/>
      <c r="K16" s="78"/>
      <c r="L16" s="78"/>
      <c r="M16" s="82"/>
      <c r="N16" s="82"/>
      <c r="O16" s="82"/>
      <c r="P16" s="83"/>
      <c r="Q16" s="5"/>
      <c r="R16" s="9"/>
      <c r="S16" s="6"/>
      <c r="T16" s="6"/>
    </row>
    <row r="17" spans="1:20" ht="21" thickTop="1" thickBot="1" x14ac:dyDescent="0.4">
      <c r="A17" s="92"/>
      <c r="B17" s="93"/>
      <c r="C17" s="93" t="s">
        <v>33</v>
      </c>
      <c r="D17" s="94">
        <f>SUM(D15:D16)</f>
        <v>1069227925.67</v>
      </c>
      <c r="E17" s="86"/>
      <c r="F17" s="87"/>
      <c r="G17" s="87"/>
      <c r="H17" s="87"/>
      <c r="I17" s="88"/>
      <c r="J17" s="95" t="s">
        <v>34</v>
      </c>
      <c r="K17" s="96" t="s">
        <v>35</v>
      </c>
      <c r="L17" s="97"/>
      <c r="M17" s="64">
        <v>284183.40549999999</v>
      </c>
      <c r="N17" s="98">
        <v>327967</v>
      </c>
      <c r="O17" s="64" t="s">
        <v>36</v>
      </c>
      <c r="P17" s="99">
        <v>170000</v>
      </c>
      <c r="Q17" s="5"/>
      <c r="R17" s="8" t="s">
        <v>37</v>
      </c>
      <c r="S17" s="6" t="s">
        <v>25</v>
      </c>
      <c r="T17" s="6" t="s">
        <v>38</v>
      </c>
    </row>
    <row r="18" spans="1:20" x14ac:dyDescent="0.35">
      <c r="A18" s="66">
        <v>12007781</v>
      </c>
      <c r="B18" s="26">
        <v>61007188</v>
      </c>
      <c r="C18" s="100" t="s">
        <v>39</v>
      </c>
      <c r="D18" s="43">
        <v>872329467.5</v>
      </c>
      <c r="E18" s="43">
        <v>9.17</v>
      </c>
      <c r="F18" s="67">
        <v>42180</v>
      </c>
      <c r="G18" s="101">
        <v>43069</v>
      </c>
      <c r="H18" s="67"/>
      <c r="I18" s="101">
        <v>48548</v>
      </c>
      <c r="J18" s="69"/>
      <c r="K18" s="26"/>
      <c r="L18" s="26"/>
      <c r="M18" s="102"/>
      <c r="N18" s="102"/>
      <c r="O18" s="102"/>
      <c r="P18" s="103"/>
      <c r="Q18" s="10"/>
      <c r="R18" s="9"/>
      <c r="S18" s="6"/>
      <c r="T18" s="6"/>
    </row>
    <row r="19" spans="1:20" ht="14.5" thickBot="1" x14ac:dyDescent="0.4">
      <c r="A19" s="78">
        <v>12007781</v>
      </c>
      <c r="B19" s="78">
        <v>61007306</v>
      </c>
      <c r="C19" s="53" t="s">
        <v>39</v>
      </c>
      <c r="D19" s="54">
        <v>20977561.039999999</v>
      </c>
      <c r="E19" s="54">
        <v>10.92</v>
      </c>
      <c r="F19" s="79">
        <v>42143</v>
      </c>
      <c r="G19" s="52">
        <v>43088</v>
      </c>
      <c r="H19" s="79"/>
      <c r="I19" s="52">
        <v>49187</v>
      </c>
      <c r="J19" s="81"/>
      <c r="K19" s="78"/>
      <c r="L19" s="78"/>
      <c r="M19" s="104"/>
      <c r="N19" s="104"/>
      <c r="O19" s="104"/>
      <c r="P19" s="105"/>
      <c r="Q19" s="10"/>
      <c r="R19" s="9"/>
      <c r="S19" s="6"/>
      <c r="T19" s="6"/>
    </row>
    <row r="20" spans="1:20" ht="22" thickTop="1" thickBot="1" x14ac:dyDescent="0.4">
      <c r="A20" s="84"/>
      <c r="B20" s="85"/>
      <c r="C20" s="106" t="s">
        <v>40</v>
      </c>
      <c r="D20" s="58">
        <f>SUM(D18:D19)</f>
        <v>893307028.53999996</v>
      </c>
      <c r="E20" s="107"/>
      <c r="F20" s="87"/>
      <c r="G20" s="87"/>
      <c r="H20" s="87"/>
      <c r="I20" s="88"/>
      <c r="J20" s="95" t="s">
        <v>41</v>
      </c>
      <c r="K20" s="62" t="s">
        <v>35</v>
      </c>
      <c r="L20" s="63"/>
      <c r="M20" s="64">
        <v>260957.73950000003</v>
      </c>
      <c r="N20" s="64">
        <v>301163</v>
      </c>
      <c r="O20" s="64">
        <v>140</v>
      </c>
      <c r="P20" s="64">
        <v>161300</v>
      </c>
      <c r="Q20" s="5"/>
      <c r="R20" s="11" t="s">
        <v>42</v>
      </c>
      <c r="S20" s="6" t="s">
        <v>25</v>
      </c>
      <c r="T20" s="6" t="s">
        <v>38</v>
      </c>
    </row>
    <row r="21" spans="1:20" ht="21" thickTop="1" thickBot="1" x14ac:dyDescent="0.4">
      <c r="A21" s="24">
        <v>12007783</v>
      </c>
      <c r="B21" s="24">
        <v>61007178</v>
      </c>
      <c r="C21" s="108" t="s">
        <v>43</v>
      </c>
      <c r="D21" s="109">
        <v>305100851.32999998</v>
      </c>
      <c r="E21" s="86">
        <v>7.75</v>
      </c>
      <c r="F21" s="87">
        <v>42083</v>
      </c>
      <c r="G21" s="87">
        <v>42394</v>
      </c>
      <c r="H21" s="87"/>
      <c r="I21" s="88">
        <v>48029</v>
      </c>
      <c r="J21" s="95" t="s">
        <v>44</v>
      </c>
      <c r="K21" s="62" t="s">
        <v>35</v>
      </c>
      <c r="L21" s="97" t="s">
        <v>45</v>
      </c>
      <c r="M21" s="64">
        <v>180816.88750000001</v>
      </c>
      <c r="N21" s="98">
        <v>208675</v>
      </c>
      <c r="O21" s="64">
        <v>80.5</v>
      </c>
      <c r="P21" s="99">
        <v>91835</v>
      </c>
      <c r="Q21" s="5"/>
      <c r="R21" s="11" t="s">
        <v>46</v>
      </c>
      <c r="S21" s="6" t="s">
        <v>25</v>
      </c>
      <c r="T21" s="6" t="s">
        <v>38</v>
      </c>
    </row>
    <row r="22" spans="1:20" ht="21" thickTop="1" thickBot="1" x14ac:dyDescent="0.4">
      <c r="A22" s="90">
        <v>12007785</v>
      </c>
      <c r="B22" s="96">
        <v>61007180</v>
      </c>
      <c r="C22" s="108" t="s">
        <v>47</v>
      </c>
      <c r="D22" s="110">
        <v>516539551.51999998</v>
      </c>
      <c r="E22" s="111">
        <v>9.7100000000000009</v>
      </c>
      <c r="F22" s="112">
        <v>42170</v>
      </c>
      <c r="G22" s="63">
        <v>43154</v>
      </c>
      <c r="H22" s="112"/>
      <c r="I22" s="63">
        <v>48745</v>
      </c>
      <c r="J22" s="113" t="s">
        <v>48</v>
      </c>
      <c r="K22" s="62" t="s">
        <v>49</v>
      </c>
      <c r="L22" s="63"/>
      <c r="M22" s="64">
        <v>295860.35950000002</v>
      </c>
      <c r="N22" s="64">
        <v>341443</v>
      </c>
      <c r="O22" s="64">
        <v>100</v>
      </c>
      <c r="P22" s="64">
        <v>95000</v>
      </c>
      <c r="Q22" s="5"/>
      <c r="R22" s="11" t="s">
        <v>50</v>
      </c>
      <c r="S22" s="6" t="s">
        <v>25</v>
      </c>
      <c r="T22" s="6" t="s">
        <v>51</v>
      </c>
    </row>
    <row r="23" spans="1:20" ht="14.5" thickBot="1" x14ac:dyDescent="0.4">
      <c r="A23" s="21" t="s">
        <v>52</v>
      </c>
      <c r="B23" s="22"/>
      <c r="C23" s="23"/>
      <c r="D23" s="12">
        <f>D6+D14+D17+D20+D21+D22</f>
        <v>5682309431.8999996</v>
      </c>
      <c r="E23" s="13"/>
      <c r="F23" s="14"/>
      <c r="G23" s="14"/>
      <c r="H23" s="15"/>
      <c r="I23" s="14"/>
      <c r="J23" s="16"/>
      <c r="K23" s="16"/>
      <c r="L23" s="16"/>
      <c r="M23" s="16"/>
      <c r="N23" s="16"/>
      <c r="O23" s="16"/>
      <c r="P23" s="16"/>
      <c r="Q23" s="16"/>
    </row>
  </sheetData>
  <mergeCells count="3">
    <mergeCell ref="A1:P1"/>
    <mergeCell ref="R3:T3"/>
    <mergeCell ref="A23:C23"/>
  </mergeCells>
  <hyperlinks>
    <hyperlink ref="R20" r:id="rId1" xr:uid="{39435238-F8BA-4A54-95A8-EE275ACBBADF}"/>
    <hyperlink ref="R21" r:id="rId2" xr:uid="{3EC9BC99-DA87-4629-BD74-210D30437E8B}"/>
    <hyperlink ref="R22" r:id="rId3" xr:uid="{1A8BD964-F540-4610-A19F-E6E7338358AE}"/>
    <hyperlink ref="R17" r:id="rId4" xr:uid="{1F7255B8-67DE-4511-AA7B-8E1B37019D51}"/>
    <hyperlink ref="R14" r:id="rId5" xr:uid="{8CD7EC9F-29B8-4200-BB59-8CECDB0E3956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F4FF40F63A014AAB5538245A65E869" ma:contentTypeVersion="16" ma:contentTypeDescription="Create a new document." ma:contentTypeScope="" ma:versionID="6756b80270f4b36c9fd0f852ae98c757">
  <xsd:schema xmlns:xsd="http://www.w3.org/2001/XMLSchema" xmlns:xs="http://www.w3.org/2001/XMLSchema" xmlns:p="http://schemas.microsoft.com/office/2006/metadata/properties" xmlns:ns3="d6fd792e-8d9a-4fb4-9888-1f17e6758217" xmlns:ns4="5d8cf024-4426-49de-8a1e-0a0597d155c6" targetNamespace="http://schemas.microsoft.com/office/2006/metadata/properties" ma:root="true" ma:fieldsID="f3377a5d470269d8a89bb22850ec1fd1" ns3:_="" ns4:_="">
    <xsd:import namespace="d6fd792e-8d9a-4fb4-9888-1f17e6758217"/>
    <xsd:import namespace="5d8cf024-4426-49de-8a1e-0a0597d155c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  <xsd:element ref="ns3:MediaServiceLocation" minOccurs="0"/>
                <xsd:element ref="ns3:_activity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fd792e-8d9a-4fb4-9888-1f17e675821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8cf024-4426-49de-8a1e-0a0597d155c6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d6fd792e-8d9a-4fb4-9888-1f17e6758217" xsi:nil="true"/>
  </documentManagement>
</p:properties>
</file>

<file path=customXml/itemProps1.xml><?xml version="1.0" encoding="utf-8"?>
<ds:datastoreItem xmlns:ds="http://schemas.openxmlformats.org/officeDocument/2006/customXml" ds:itemID="{49C9DBAA-D67B-41E9-AA7C-A6EA678CDB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6fd792e-8d9a-4fb4-9888-1f17e6758217"/>
    <ds:schemaRef ds:uri="5d8cf024-4426-49de-8a1e-0a0597d155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A04EC1C-8433-48D7-9F25-ED1FDC742D3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B034D6A-4C53-40CA-9060-F4D603C23733}">
  <ds:schemaRefs>
    <ds:schemaRef ds:uri="http://schemas.openxmlformats.org/package/2006/metadata/core-properties"/>
    <ds:schemaRef ds:uri="http://purl.org/dc/terms/"/>
    <ds:schemaRef ds:uri="http://www.w3.org/XML/1998/namespace"/>
    <ds:schemaRef ds:uri="http://purl.org/dc/elements/1.1/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5d8cf024-4426-49de-8a1e-0a0597d155c6"/>
    <ds:schemaRef ds:uri="d6fd792e-8d9a-4fb4-9888-1f17e675821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Mona Baleni</dc:creator>
  <cp:lastModifiedBy>Craig Bezuidenhout</cp:lastModifiedBy>
  <dcterms:created xsi:type="dcterms:W3CDTF">2023-10-20T15:47:57Z</dcterms:created>
  <dcterms:modified xsi:type="dcterms:W3CDTF">2023-12-07T11:39:35Z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0x01010082F4FF40F63A014AAB5538245A65E869</vt:lpwstr>
  </property>
</Properties>
</file>