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pebtkm-my.sharepoint.com/personal/janitas_pebtkm_onmicrosoft_com/Documents/NOMSA FRANS/Nomsa Frans_Draft Tender Doc_Fencing Rev2/"/>
    </mc:Choice>
  </mc:AlternateContent>
  <xr:revisionPtr revIDLastSave="334" documentId="13_ncr:1_{D6421B95-D377-4B14-B8BD-7C463CCEF68A}" xr6:coauthVersionLast="47" xr6:coauthVersionMax="47" xr10:uidLastSave="{74F6F0AE-9BA5-4880-8F45-2ECD6A660F70}"/>
  <bookViews>
    <workbookView xWindow="28680" yWindow="1200" windowWidth="29040" windowHeight="15720" xr2:uid="{6A81EDBF-96AC-49AA-8AB2-EC179997B880}"/>
  </bookViews>
  <sheets>
    <sheet name="COVER" sheetId="3" r:id="rId1"/>
    <sheet name="1.0" sheetId="7" r:id="rId2"/>
    <sheet name="1. Preliminaries" sheetId="4" r:id="rId3"/>
    <sheet name="2.0" sheetId="8" r:id="rId4"/>
    <sheet name="2. Fencing" sheetId="1" r:id="rId5"/>
    <sheet name="3.0" sheetId="9" r:id="rId6"/>
    <sheet name="3. Prov Sums" sheetId="6" r:id="rId7"/>
    <sheet name="Final Summary" sheetId="5" r:id="rId8"/>
  </sheets>
  <definedNames>
    <definedName name="__SEC1200">#REF!</definedName>
    <definedName name="_xlnm._FilterDatabase" localSheetId="2" hidden="1">'1. Preliminaries'!$A$2:$I$877</definedName>
    <definedName name="_SEC1200">#REF!</definedName>
    <definedName name="Items_01">#REF!</definedName>
    <definedName name="_xlnm.Print_Area" localSheetId="2">'1. Preliminaries'!$A$1:$J$884</definedName>
    <definedName name="_xlnm.Print_Area" localSheetId="1">'1.0'!$A$1:$H$13</definedName>
    <definedName name="_xlnm.Print_Area" localSheetId="3">'2.0'!$A$1:$H$13</definedName>
    <definedName name="_xlnm.Print_Area" localSheetId="5">'3.0'!$A$1:$H$13</definedName>
    <definedName name="_xlnm.Print_Area" localSheetId="0">COVER!$A$1:$H$23</definedName>
    <definedName name="_xlnm.Print_Titles" localSheetId="2">'1. Preliminaries'!$1:$2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6" i="1" l="1"/>
  <c r="D58" i="1"/>
  <c r="D54" i="1"/>
  <c r="D66" i="1" l="1"/>
  <c r="D64" i="1"/>
  <c r="F54" i="1"/>
  <c r="F56" i="1"/>
  <c r="F58" i="1"/>
  <c r="D10" i="5"/>
  <c r="F52" i="1"/>
  <c r="D46" i="1"/>
  <c r="F46" i="1" s="1"/>
  <c r="F22" i="6"/>
  <c r="F19" i="6"/>
  <c r="F17" i="6"/>
  <c r="M237" i="4" l="1"/>
  <c r="M238" i="4" s="1"/>
  <c r="I877" i="4"/>
  <c r="G877" i="4"/>
  <c r="E877" i="4"/>
  <c r="B877" i="4"/>
  <c r="A877" i="4"/>
  <c r="I876" i="4"/>
  <c r="G876" i="4"/>
  <c r="E876" i="4"/>
  <c r="B876" i="4"/>
  <c r="A876" i="4"/>
  <c r="I875" i="4"/>
  <c r="G875" i="4"/>
  <c r="E875" i="4"/>
  <c r="B875" i="4"/>
  <c r="A875" i="4"/>
  <c r="I874" i="4"/>
  <c r="G874" i="4"/>
  <c r="E874" i="4"/>
  <c r="B874" i="4"/>
  <c r="A874" i="4"/>
  <c r="I873" i="4"/>
  <c r="G873" i="4"/>
  <c r="E873" i="4"/>
  <c r="B873" i="4"/>
  <c r="A873" i="4"/>
  <c r="I872" i="4"/>
  <c r="G872" i="4"/>
  <c r="E872" i="4"/>
  <c r="B872" i="4"/>
  <c r="A872" i="4"/>
  <c r="I871" i="4"/>
  <c r="G871" i="4"/>
  <c r="E871" i="4"/>
  <c r="B871" i="4"/>
  <c r="A871" i="4"/>
  <c r="I870" i="4"/>
  <c r="G870" i="4"/>
  <c r="E870" i="4"/>
  <c r="B870" i="4"/>
  <c r="A870" i="4"/>
  <c r="I869" i="4"/>
  <c r="G869" i="4"/>
  <c r="E869" i="4"/>
  <c r="B869" i="4"/>
  <c r="A869" i="4"/>
  <c r="I868" i="4"/>
  <c r="G868" i="4"/>
  <c r="E868" i="4"/>
  <c r="B868" i="4"/>
  <c r="A868" i="4"/>
  <c r="I867" i="4"/>
  <c r="G867" i="4"/>
  <c r="E867" i="4"/>
  <c r="B867" i="4"/>
  <c r="A867" i="4"/>
  <c r="I866" i="4"/>
  <c r="G866" i="4"/>
  <c r="E866" i="4"/>
  <c r="B866" i="4"/>
  <c r="A866" i="4"/>
  <c r="I865" i="4"/>
  <c r="G865" i="4"/>
  <c r="E865" i="4"/>
  <c r="B865" i="4"/>
  <c r="A865" i="4"/>
  <c r="I864" i="4"/>
  <c r="G864" i="4"/>
  <c r="E864" i="4"/>
  <c r="B864" i="4"/>
  <c r="A864" i="4"/>
  <c r="I863" i="4"/>
  <c r="G863" i="4"/>
  <c r="E863" i="4"/>
  <c r="B863" i="4"/>
  <c r="A863" i="4"/>
  <c r="I862" i="4"/>
  <c r="G862" i="4"/>
  <c r="E862" i="4"/>
  <c r="B862" i="4"/>
  <c r="A862" i="4"/>
  <c r="I861" i="4"/>
  <c r="G861" i="4"/>
  <c r="E861" i="4"/>
  <c r="B861" i="4"/>
  <c r="A861" i="4"/>
  <c r="I860" i="4"/>
  <c r="G860" i="4"/>
  <c r="E860" i="4"/>
  <c r="B860" i="4"/>
  <c r="A860" i="4"/>
  <c r="I859" i="4"/>
  <c r="G859" i="4"/>
  <c r="E859" i="4"/>
  <c r="B859" i="4"/>
  <c r="A859" i="4"/>
  <c r="I858" i="4"/>
  <c r="G858" i="4"/>
  <c r="E858" i="4"/>
  <c r="B858" i="4"/>
  <c r="A858" i="4"/>
  <c r="I857" i="4"/>
  <c r="G857" i="4"/>
  <c r="E857" i="4"/>
  <c r="B857" i="4"/>
  <c r="A857" i="4"/>
  <c r="I856" i="4"/>
  <c r="G856" i="4"/>
  <c r="E856" i="4"/>
  <c r="B856" i="4"/>
  <c r="A856" i="4"/>
  <c r="I855" i="4"/>
  <c r="G855" i="4"/>
  <c r="E855" i="4"/>
  <c r="B855" i="4"/>
  <c r="A855" i="4"/>
  <c r="I854" i="4"/>
  <c r="G854" i="4"/>
  <c r="E854" i="4"/>
  <c r="B854" i="4"/>
  <c r="A854" i="4"/>
  <c r="I853" i="4"/>
  <c r="G853" i="4"/>
  <c r="E853" i="4"/>
  <c r="B853" i="4"/>
  <c r="A853" i="4"/>
  <c r="I852" i="4"/>
  <c r="G852" i="4"/>
  <c r="E852" i="4"/>
  <c r="B852" i="4"/>
  <c r="A852" i="4"/>
  <c r="I851" i="4"/>
  <c r="G851" i="4"/>
  <c r="E851" i="4"/>
  <c r="B851" i="4"/>
  <c r="A851" i="4"/>
  <c r="I850" i="4"/>
  <c r="G850" i="4"/>
  <c r="E850" i="4"/>
  <c r="B850" i="4"/>
  <c r="A850" i="4"/>
  <c r="I849" i="4"/>
  <c r="G849" i="4"/>
  <c r="E849" i="4"/>
  <c r="B849" i="4"/>
  <c r="A849" i="4"/>
  <c r="B848" i="4"/>
  <c r="A848" i="4"/>
  <c r="J847" i="4"/>
  <c r="I847" i="4"/>
  <c r="G847" i="4"/>
  <c r="E847" i="4"/>
  <c r="B847" i="4"/>
  <c r="A847" i="4"/>
  <c r="J846" i="4"/>
  <c r="I846" i="4"/>
  <c r="G846" i="4"/>
  <c r="E846" i="4"/>
  <c r="B846" i="4"/>
  <c r="A846" i="4"/>
  <c r="J845" i="4"/>
  <c r="I845" i="4"/>
  <c r="G845" i="4"/>
  <c r="E845" i="4"/>
  <c r="B845" i="4"/>
  <c r="A845" i="4"/>
  <c r="J844" i="4"/>
  <c r="I844" i="4"/>
  <c r="G844" i="4"/>
  <c r="E844" i="4"/>
  <c r="B844" i="4"/>
  <c r="A844" i="4"/>
  <c r="J843" i="4"/>
  <c r="I843" i="4"/>
  <c r="G843" i="4"/>
  <c r="E843" i="4"/>
  <c r="B843" i="4"/>
  <c r="A843" i="4"/>
  <c r="I842" i="4"/>
  <c r="G842" i="4"/>
  <c r="E842" i="4"/>
  <c r="B842" i="4"/>
  <c r="A842" i="4"/>
  <c r="I841" i="4"/>
  <c r="G841" i="4"/>
  <c r="E841" i="4"/>
  <c r="B841" i="4"/>
  <c r="A841" i="4"/>
  <c r="I840" i="4"/>
  <c r="G840" i="4"/>
  <c r="E840" i="4"/>
  <c r="B840" i="4"/>
  <c r="A840" i="4"/>
  <c r="I839" i="4"/>
  <c r="G839" i="4"/>
  <c r="E839" i="4"/>
  <c r="B839" i="4"/>
  <c r="A839" i="4"/>
  <c r="I838" i="4"/>
  <c r="G838" i="4"/>
  <c r="E838" i="4"/>
  <c r="B838" i="4"/>
  <c r="A838" i="4"/>
  <c r="B837" i="4"/>
  <c r="A837" i="4"/>
  <c r="J836" i="4"/>
  <c r="I836" i="4"/>
  <c r="G836" i="4"/>
  <c r="E836" i="4"/>
  <c r="B836" i="4"/>
  <c r="A836" i="4"/>
  <c r="I835" i="4"/>
  <c r="G835" i="4"/>
  <c r="E835" i="4"/>
  <c r="B835" i="4"/>
  <c r="A835" i="4"/>
  <c r="I834" i="4"/>
  <c r="G834" i="4"/>
  <c r="E834" i="4"/>
  <c r="B834" i="4"/>
  <c r="A834" i="4"/>
  <c r="I833" i="4"/>
  <c r="G833" i="4"/>
  <c r="E833" i="4"/>
  <c r="B833" i="4"/>
  <c r="A833" i="4"/>
  <c r="I832" i="4"/>
  <c r="G832" i="4"/>
  <c r="E832" i="4"/>
  <c r="B832" i="4"/>
  <c r="A832" i="4"/>
  <c r="I831" i="4"/>
  <c r="G831" i="4"/>
  <c r="E831" i="4"/>
  <c r="B831" i="4"/>
  <c r="A831" i="4"/>
  <c r="I830" i="4"/>
  <c r="G830" i="4"/>
  <c r="E830" i="4"/>
  <c r="B830" i="4"/>
  <c r="A830" i="4"/>
  <c r="I829" i="4"/>
  <c r="G829" i="4"/>
  <c r="E829" i="4"/>
  <c r="B829" i="4"/>
  <c r="A829" i="4"/>
  <c r="I828" i="4"/>
  <c r="G828" i="4"/>
  <c r="E828" i="4"/>
  <c r="B828" i="4"/>
  <c r="A828" i="4"/>
  <c r="I827" i="4"/>
  <c r="G827" i="4"/>
  <c r="E827" i="4"/>
  <c r="B827" i="4"/>
  <c r="A827" i="4"/>
  <c r="I826" i="4"/>
  <c r="G826" i="4"/>
  <c r="E826" i="4"/>
  <c r="B826" i="4"/>
  <c r="A826" i="4"/>
  <c r="I825" i="4"/>
  <c r="G825" i="4"/>
  <c r="E825" i="4"/>
  <c r="B825" i="4"/>
  <c r="A825" i="4"/>
  <c r="B824" i="4"/>
  <c r="A824" i="4"/>
  <c r="I823" i="4"/>
  <c r="G823" i="4"/>
  <c r="E823" i="4"/>
  <c r="B823" i="4"/>
  <c r="A823" i="4"/>
  <c r="I822" i="4"/>
  <c r="G822" i="4"/>
  <c r="E822" i="4"/>
  <c r="B822" i="4"/>
  <c r="A822" i="4"/>
  <c r="I821" i="4"/>
  <c r="G821" i="4"/>
  <c r="E821" i="4"/>
  <c r="B821" i="4"/>
  <c r="A821" i="4"/>
  <c r="I820" i="4"/>
  <c r="G820" i="4"/>
  <c r="E820" i="4"/>
  <c r="B820" i="4"/>
  <c r="A820" i="4"/>
  <c r="B819" i="4"/>
  <c r="A819" i="4"/>
  <c r="I818" i="4"/>
  <c r="G818" i="4"/>
  <c r="E818" i="4"/>
  <c r="B818" i="4"/>
  <c r="A818" i="4"/>
  <c r="J817" i="4"/>
  <c r="I817" i="4"/>
  <c r="G817" i="4"/>
  <c r="E817" i="4"/>
  <c r="B817" i="4"/>
  <c r="A817" i="4"/>
  <c r="I816" i="4"/>
  <c r="G816" i="4"/>
  <c r="E816" i="4"/>
  <c r="B816" i="4"/>
  <c r="A816" i="4"/>
  <c r="B815" i="4"/>
  <c r="A815" i="4"/>
  <c r="I814" i="4"/>
  <c r="G814" i="4"/>
  <c r="E814" i="4"/>
  <c r="B814" i="4"/>
  <c r="A814" i="4"/>
  <c r="B813" i="4"/>
  <c r="A813" i="4"/>
  <c r="I812" i="4"/>
  <c r="G812" i="4"/>
  <c r="E812" i="4"/>
  <c r="B812" i="4"/>
  <c r="A812" i="4"/>
  <c r="I811" i="4"/>
  <c r="G811" i="4"/>
  <c r="E811" i="4"/>
  <c r="B811" i="4"/>
  <c r="A811" i="4"/>
  <c r="I810" i="4"/>
  <c r="G810" i="4"/>
  <c r="E810" i="4"/>
  <c r="B810" i="4"/>
  <c r="A810" i="4"/>
  <c r="I809" i="4"/>
  <c r="G809" i="4"/>
  <c r="E809" i="4"/>
  <c r="B809" i="4"/>
  <c r="A809" i="4"/>
  <c r="I808" i="4"/>
  <c r="G808" i="4"/>
  <c r="E808" i="4"/>
  <c r="B808" i="4"/>
  <c r="A808" i="4"/>
  <c r="B807" i="4"/>
  <c r="A807" i="4"/>
  <c r="J806" i="4"/>
  <c r="I806" i="4"/>
  <c r="G806" i="4"/>
  <c r="E806" i="4"/>
  <c r="B806" i="4"/>
  <c r="A806" i="4"/>
  <c r="I805" i="4"/>
  <c r="G805" i="4"/>
  <c r="E805" i="4"/>
  <c r="B805" i="4"/>
  <c r="A805" i="4"/>
  <c r="I804" i="4"/>
  <c r="G804" i="4"/>
  <c r="E804" i="4"/>
  <c r="B804" i="4"/>
  <c r="A804" i="4"/>
  <c r="I802" i="4"/>
  <c r="G802" i="4"/>
  <c r="E802" i="4"/>
  <c r="B802" i="4"/>
  <c r="A802" i="4"/>
  <c r="I801" i="4"/>
  <c r="G801" i="4"/>
  <c r="E801" i="4"/>
  <c r="B801" i="4"/>
  <c r="A801" i="4"/>
  <c r="I800" i="4"/>
  <c r="G800" i="4"/>
  <c r="E800" i="4"/>
  <c r="B800" i="4"/>
  <c r="A800" i="4"/>
  <c r="B799" i="4"/>
  <c r="A799" i="4"/>
  <c r="I798" i="4"/>
  <c r="G798" i="4"/>
  <c r="E798" i="4"/>
  <c r="B798" i="4"/>
  <c r="A798" i="4"/>
  <c r="I797" i="4"/>
  <c r="G797" i="4"/>
  <c r="E797" i="4"/>
  <c r="B797" i="4"/>
  <c r="A797" i="4"/>
  <c r="I796" i="4"/>
  <c r="G796" i="4"/>
  <c r="E796" i="4"/>
  <c r="B796" i="4"/>
  <c r="A796" i="4"/>
  <c r="I795" i="4"/>
  <c r="G795" i="4"/>
  <c r="E795" i="4"/>
  <c r="B795" i="4"/>
  <c r="A795" i="4"/>
  <c r="B794" i="4"/>
  <c r="A794" i="4"/>
  <c r="I793" i="4"/>
  <c r="G793" i="4"/>
  <c r="E793" i="4"/>
  <c r="B793" i="4"/>
  <c r="A793" i="4"/>
  <c r="I792" i="4"/>
  <c r="G792" i="4"/>
  <c r="E792" i="4"/>
  <c r="B792" i="4"/>
  <c r="A792" i="4"/>
  <c r="I791" i="4"/>
  <c r="G791" i="4"/>
  <c r="E791" i="4"/>
  <c r="B791" i="4"/>
  <c r="A791" i="4"/>
  <c r="I790" i="4"/>
  <c r="G790" i="4"/>
  <c r="E790" i="4"/>
  <c r="B790" i="4"/>
  <c r="A790" i="4"/>
  <c r="I789" i="4"/>
  <c r="G789" i="4"/>
  <c r="E789" i="4"/>
  <c r="B789" i="4"/>
  <c r="A789" i="4"/>
  <c r="B788" i="4"/>
  <c r="A788" i="4"/>
  <c r="I787" i="4"/>
  <c r="G787" i="4"/>
  <c r="E787" i="4"/>
  <c r="B787" i="4"/>
  <c r="A787" i="4"/>
  <c r="I786" i="4"/>
  <c r="G786" i="4"/>
  <c r="E786" i="4"/>
  <c r="B786" i="4"/>
  <c r="A786" i="4"/>
  <c r="I785" i="4"/>
  <c r="G785" i="4"/>
  <c r="E785" i="4"/>
  <c r="B785" i="4"/>
  <c r="A785" i="4"/>
  <c r="I784" i="4"/>
  <c r="G784" i="4"/>
  <c r="E784" i="4"/>
  <c r="B784" i="4"/>
  <c r="A784" i="4"/>
  <c r="I783" i="4"/>
  <c r="G783" i="4"/>
  <c r="E783" i="4"/>
  <c r="B783" i="4"/>
  <c r="A783" i="4"/>
  <c r="J782" i="4"/>
  <c r="I782" i="4"/>
  <c r="G782" i="4"/>
  <c r="E782" i="4"/>
  <c r="B782" i="4"/>
  <c r="A782" i="4"/>
  <c r="J781" i="4"/>
  <c r="I781" i="4"/>
  <c r="G781" i="4"/>
  <c r="E781" i="4"/>
  <c r="B781" i="4"/>
  <c r="A781" i="4"/>
  <c r="I780" i="4"/>
  <c r="G780" i="4"/>
  <c r="E780" i="4"/>
  <c r="B780" i="4"/>
  <c r="A780" i="4"/>
  <c r="I779" i="4"/>
  <c r="G779" i="4"/>
  <c r="E779" i="4"/>
  <c r="B779" i="4"/>
  <c r="A779" i="4"/>
  <c r="I778" i="4"/>
  <c r="G778" i="4"/>
  <c r="E778" i="4"/>
  <c r="B778" i="4"/>
  <c r="A778" i="4"/>
  <c r="I777" i="4"/>
  <c r="G777" i="4"/>
  <c r="E777" i="4"/>
  <c r="B777" i="4"/>
  <c r="A777" i="4"/>
  <c r="B776" i="4"/>
  <c r="A776" i="4"/>
  <c r="I775" i="4"/>
  <c r="G775" i="4"/>
  <c r="E775" i="4"/>
  <c r="B775" i="4"/>
  <c r="A775" i="4"/>
  <c r="I774" i="4"/>
  <c r="G774" i="4"/>
  <c r="E774" i="4"/>
  <c r="B774" i="4"/>
  <c r="A774" i="4"/>
  <c r="J773" i="4"/>
  <c r="I773" i="4"/>
  <c r="G773" i="4"/>
  <c r="E773" i="4"/>
  <c r="B773" i="4"/>
  <c r="A773" i="4"/>
  <c r="I772" i="4"/>
  <c r="G772" i="4"/>
  <c r="E772" i="4"/>
  <c r="B772" i="4"/>
  <c r="A772" i="4"/>
  <c r="I771" i="4"/>
  <c r="G771" i="4"/>
  <c r="E771" i="4"/>
  <c r="B771" i="4"/>
  <c r="A771" i="4"/>
  <c r="I770" i="4"/>
  <c r="G770" i="4"/>
  <c r="E770" i="4"/>
  <c r="B770" i="4"/>
  <c r="A770" i="4"/>
  <c r="B769" i="4"/>
  <c r="A769" i="4"/>
  <c r="I768" i="4"/>
  <c r="G768" i="4"/>
  <c r="E768" i="4"/>
  <c r="B768" i="4"/>
  <c r="A768" i="4"/>
  <c r="B767" i="4"/>
  <c r="A767" i="4"/>
  <c r="I766" i="4"/>
  <c r="G766" i="4"/>
  <c r="E766" i="4"/>
  <c r="B766" i="4"/>
  <c r="A766" i="4"/>
  <c r="I765" i="4"/>
  <c r="G765" i="4"/>
  <c r="E765" i="4"/>
  <c r="B765" i="4"/>
  <c r="A765" i="4"/>
  <c r="I764" i="4"/>
  <c r="G764" i="4"/>
  <c r="E764" i="4"/>
  <c r="B764" i="4"/>
  <c r="A764" i="4"/>
  <c r="I763" i="4"/>
  <c r="G763" i="4"/>
  <c r="E763" i="4"/>
  <c r="B763" i="4"/>
  <c r="A763" i="4"/>
  <c r="I762" i="4"/>
  <c r="G762" i="4"/>
  <c r="E762" i="4"/>
  <c r="B762" i="4"/>
  <c r="A762" i="4"/>
  <c r="I761" i="4"/>
  <c r="G761" i="4"/>
  <c r="E761" i="4"/>
  <c r="B761" i="4"/>
  <c r="A761" i="4"/>
  <c r="I760" i="4"/>
  <c r="G760" i="4"/>
  <c r="E760" i="4"/>
  <c r="B760" i="4"/>
  <c r="A760" i="4"/>
  <c r="I759" i="4"/>
  <c r="G759" i="4"/>
  <c r="E759" i="4"/>
  <c r="B759" i="4"/>
  <c r="A759" i="4"/>
  <c r="I758" i="4"/>
  <c r="G758" i="4"/>
  <c r="E758" i="4"/>
  <c r="B758" i="4"/>
  <c r="A758" i="4"/>
  <c r="I757" i="4"/>
  <c r="G757" i="4"/>
  <c r="E757" i="4"/>
  <c r="B757" i="4"/>
  <c r="A757" i="4"/>
  <c r="I756" i="4"/>
  <c r="G756" i="4"/>
  <c r="E756" i="4"/>
  <c r="B756" i="4"/>
  <c r="A756" i="4"/>
  <c r="I755" i="4"/>
  <c r="G755" i="4"/>
  <c r="E755" i="4"/>
  <c r="B755" i="4"/>
  <c r="A755" i="4"/>
  <c r="I754" i="4"/>
  <c r="G754" i="4"/>
  <c r="E754" i="4"/>
  <c r="B754" i="4"/>
  <c r="A754" i="4"/>
  <c r="I753" i="4"/>
  <c r="G753" i="4"/>
  <c r="E753" i="4"/>
  <c r="B753" i="4"/>
  <c r="A753" i="4"/>
  <c r="I752" i="4"/>
  <c r="G752" i="4"/>
  <c r="E752" i="4"/>
  <c r="B752" i="4"/>
  <c r="A752" i="4"/>
  <c r="I751" i="4"/>
  <c r="G751" i="4"/>
  <c r="E751" i="4"/>
  <c r="B751" i="4"/>
  <c r="A751" i="4"/>
  <c r="I750" i="4"/>
  <c r="G750" i="4"/>
  <c r="E750" i="4"/>
  <c r="B750" i="4"/>
  <c r="A750" i="4"/>
  <c r="I749" i="4"/>
  <c r="G749" i="4"/>
  <c r="E749" i="4"/>
  <c r="B749" i="4"/>
  <c r="A749" i="4"/>
  <c r="I748" i="4"/>
  <c r="G748" i="4"/>
  <c r="E748" i="4"/>
  <c r="B748" i="4"/>
  <c r="A748" i="4"/>
  <c r="I747" i="4"/>
  <c r="G747" i="4"/>
  <c r="E747" i="4"/>
  <c r="B747" i="4"/>
  <c r="A747" i="4"/>
  <c r="J746" i="4"/>
  <c r="I746" i="4"/>
  <c r="G746" i="4"/>
  <c r="E746" i="4"/>
  <c r="B746" i="4"/>
  <c r="A746" i="4"/>
  <c r="I745" i="4"/>
  <c r="G745" i="4"/>
  <c r="E745" i="4"/>
  <c r="B745" i="4"/>
  <c r="A745" i="4"/>
  <c r="I744" i="4"/>
  <c r="G744" i="4"/>
  <c r="E744" i="4"/>
  <c r="B744" i="4"/>
  <c r="A744" i="4"/>
  <c r="I743" i="4"/>
  <c r="G743" i="4"/>
  <c r="E743" i="4"/>
  <c r="B743" i="4"/>
  <c r="A743" i="4"/>
  <c r="I742" i="4"/>
  <c r="G742" i="4"/>
  <c r="E742" i="4"/>
  <c r="B742" i="4"/>
  <c r="A742" i="4"/>
  <c r="I741" i="4"/>
  <c r="G741" i="4"/>
  <c r="E741" i="4"/>
  <c r="B741" i="4"/>
  <c r="A741" i="4"/>
  <c r="I740" i="4"/>
  <c r="G740" i="4"/>
  <c r="E740" i="4"/>
  <c r="B740" i="4"/>
  <c r="A740" i="4"/>
  <c r="I739" i="4"/>
  <c r="G739" i="4"/>
  <c r="E739" i="4"/>
  <c r="B739" i="4"/>
  <c r="A739" i="4"/>
  <c r="I738" i="4"/>
  <c r="G738" i="4"/>
  <c r="E738" i="4"/>
  <c r="B738" i="4"/>
  <c r="A738" i="4"/>
  <c r="I737" i="4"/>
  <c r="G737" i="4"/>
  <c r="E737" i="4"/>
  <c r="B737" i="4"/>
  <c r="A737" i="4"/>
  <c r="I736" i="4"/>
  <c r="G736" i="4"/>
  <c r="E736" i="4"/>
  <c r="B736" i="4"/>
  <c r="A736" i="4"/>
  <c r="I735" i="4"/>
  <c r="G735" i="4"/>
  <c r="E735" i="4"/>
  <c r="B735" i="4"/>
  <c r="A735" i="4"/>
  <c r="I734" i="4"/>
  <c r="G734" i="4"/>
  <c r="E734" i="4"/>
  <c r="B734" i="4"/>
  <c r="A734" i="4"/>
  <c r="I733" i="4"/>
  <c r="G733" i="4"/>
  <c r="E733" i="4"/>
  <c r="B733" i="4"/>
  <c r="A733" i="4"/>
  <c r="I732" i="4"/>
  <c r="G732" i="4"/>
  <c r="E732" i="4"/>
  <c r="B732" i="4"/>
  <c r="A732" i="4"/>
  <c r="I731" i="4"/>
  <c r="G731" i="4"/>
  <c r="E731" i="4"/>
  <c r="B731" i="4"/>
  <c r="A731" i="4"/>
  <c r="I730" i="4"/>
  <c r="G730" i="4"/>
  <c r="E730" i="4"/>
  <c r="B730" i="4"/>
  <c r="A730" i="4"/>
  <c r="I729" i="4"/>
  <c r="G729" i="4"/>
  <c r="E729" i="4"/>
  <c r="B729" i="4"/>
  <c r="A729" i="4"/>
  <c r="I728" i="4"/>
  <c r="G728" i="4"/>
  <c r="E728" i="4"/>
  <c r="B728" i="4"/>
  <c r="A728" i="4"/>
  <c r="I727" i="4"/>
  <c r="G727" i="4"/>
  <c r="E727" i="4"/>
  <c r="B727" i="4"/>
  <c r="A727" i="4"/>
  <c r="I726" i="4"/>
  <c r="G726" i="4"/>
  <c r="E726" i="4"/>
  <c r="B726" i="4"/>
  <c r="A726" i="4"/>
  <c r="I725" i="4"/>
  <c r="G725" i="4"/>
  <c r="E725" i="4"/>
  <c r="B725" i="4"/>
  <c r="A725" i="4"/>
  <c r="J719" i="4"/>
  <c r="J877" i="4" s="1"/>
  <c r="J714" i="4"/>
  <c r="J876" i="4" s="1"/>
  <c r="J702" i="4"/>
  <c r="J875" i="4" s="1"/>
  <c r="J690" i="4"/>
  <c r="J874" i="4" s="1"/>
  <c r="J675" i="4"/>
  <c r="J873" i="4" s="1"/>
  <c r="J671" i="4"/>
  <c r="J872" i="4" s="1"/>
  <c r="J667" i="4"/>
  <c r="J871" i="4" s="1"/>
  <c r="J663" i="4"/>
  <c r="J870" i="4" s="1"/>
  <c r="J659" i="4"/>
  <c r="J869" i="4" s="1"/>
  <c r="J655" i="4"/>
  <c r="J868" i="4" s="1"/>
  <c r="J650" i="4"/>
  <c r="J867" i="4" s="1"/>
  <c r="J646" i="4"/>
  <c r="J866" i="4" s="1"/>
  <c r="J642" i="4"/>
  <c r="J865" i="4" s="1"/>
  <c r="J638" i="4"/>
  <c r="J864" i="4" s="1"/>
  <c r="J634" i="4"/>
  <c r="J863" i="4" s="1"/>
  <c r="J630" i="4"/>
  <c r="J862" i="4" s="1"/>
  <c r="J626" i="4"/>
  <c r="J861" i="4" s="1"/>
  <c r="J622" i="4"/>
  <c r="J860" i="4" s="1"/>
  <c r="J618" i="4"/>
  <c r="J859" i="4" s="1"/>
  <c r="J614" i="4"/>
  <c r="J858" i="4" s="1"/>
  <c r="J610" i="4"/>
  <c r="J857" i="4" s="1"/>
  <c r="J606" i="4"/>
  <c r="J856" i="4" s="1"/>
  <c r="J602" i="4"/>
  <c r="J855" i="4" s="1"/>
  <c r="J598" i="4"/>
  <c r="J854" i="4" s="1"/>
  <c r="J594" i="4"/>
  <c r="J853" i="4" s="1"/>
  <c r="J590" i="4"/>
  <c r="J852" i="4" s="1"/>
  <c r="J586" i="4"/>
  <c r="J851" i="4" s="1"/>
  <c r="J582" i="4"/>
  <c r="J850" i="4" s="1"/>
  <c r="J578" i="4"/>
  <c r="J849" i="4" s="1"/>
  <c r="J539" i="4"/>
  <c r="J842" i="4" s="1"/>
  <c r="J533" i="4"/>
  <c r="J841" i="4" s="1"/>
  <c r="J527" i="4"/>
  <c r="J840" i="4" s="1"/>
  <c r="J521" i="4"/>
  <c r="J839" i="4" s="1"/>
  <c r="J399" i="4"/>
  <c r="J838" i="4" s="1"/>
  <c r="J393" i="4"/>
  <c r="J835" i="4" s="1"/>
  <c r="J391" i="4"/>
  <c r="J834" i="4" s="1"/>
  <c r="J389" i="4"/>
  <c r="J833" i="4" s="1"/>
  <c r="J387" i="4"/>
  <c r="J832" i="4" s="1"/>
  <c r="J385" i="4"/>
  <c r="J831" i="4" s="1"/>
  <c r="J383" i="4"/>
  <c r="J830" i="4" s="1"/>
  <c r="J381" i="4"/>
  <c r="J829" i="4" s="1"/>
  <c r="J379" i="4"/>
  <c r="J828" i="4" s="1"/>
  <c r="J377" i="4"/>
  <c r="J827" i="4" s="1"/>
  <c r="J375" i="4"/>
  <c r="J826" i="4" s="1"/>
  <c r="J373" i="4"/>
  <c r="J825" i="4" s="1"/>
  <c r="J369" i="4"/>
  <c r="J823" i="4" s="1"/>
  <c r="J365" i="4"/>
  <c r="J822" i="4" s="1"/>
  <c r="J363" i="4"/>
  <c r="J821" i="4" s="1"/>
  <c r="J361" i="4"/>
  <c r="J820" i="4" s="1"/>
  <c r="J357" i="4"/>
  <c r="J818" i="4" s="1"/>
  <c r="J353" i="4"/>
  <c r="J816" i="4" s="1"/>
  <c r="J349" i="4"/>
  <c r="J814" i="4" s="1"/>
  <c r="J345" i="4"/>
  <c r="J812" i="4" s="1"/>
  <c r="J343" i="4"/>
  <c r="J811" i="4" s="1"/>
  <c r="J341" i="4"/>
  <c r="J810" i="4" s="1"/>
  <c r="J339" i="4"/>
  <c r="J809" i="4" s="1"/>
  <c r="J337" i="4"/>
  <c r="J808" i="4" s="1"/>
  <c r="J331" i="4"/>
  <c r="J805" i="4" s="1"/>
  <c r="J329" i="4"/>
  <c r="J804" i="4" s="1"/>
  <c r="J327" i="4"/>
  <c r="J802" i="4" s="1"/>
  <c r="J325" i="4"/>
  <c r="J801" i="4" s="1"/>
  <c r="J323" i="4"/>
  <c r="J800" i="4" s="1"/>
  <c r="J319" i="4"/>
  <c r="J798" i="4" s="1"/>
  <c r="J317" i="4"/>
  <c r="J797" i="4" s="1"/>
  <c r="J315" i="4"/>
  <c r="J796" i="4" s="1"/>
  <c r="J313" i="4"/>
  <c r="J795" i="4" s="1"/>
  <c r="J309" i="4"/>
  <c r="J793" i="4" s="1"/>
  <c r="J307" i="4"/>
  <c r="J792" i="4" s="1"/>
  <c r="J305" i="4"/>
  <c r="J791" i="4" s="1"/>
  <c r="J303" i="4"/>
  <c r="J790" i="4" s="1"/>
  <c r="J301" i="4"/>
  <c r="J789" i="4" s="1"/>
  <c r="J297" i="4"/>
  <c r="J787" i="4" s="1"/>
  <c r="J295" i="4"/>
  <c r="J786" i="4" s="1"/>
  <c r="J293" i="4"/>
  <c r="J785" i="4" s="1"/>
  <c r="J291" i="4"/>
  <c r="J784" i="4" s="1"/>
  <c r="J289" i="4"/>
  <c r="J783" i="4" s="1"/>
  <c r="J283" i="4"/>
  <c r="J780" i="4" s="1"/>
  <c r="J279" i="4"/>
  <c r="J779" i="4" s="1"/>
  <c r="J277" i="4"/>
  <c r="J778" i="4" s="1"/>
  <c r="J275" i="4"/>
  <c r="J777" i="4" s="1"/>
  <c r="J270" i="4"/>
  <c r="J775" i="4" s="1"/>
  <c r="J268" i="4"/>
  <c r="J774" i="4" s="1"/>
  <c r="J264" i="4"/>
  <c r="J772" i="4" s="1"/>
  <c r="J262" i="4"/>
  <c r="J771" i="4" s="1"/>
  <c r="J260" i="4"/>
  <c r="J770" i="4" s="1"/>
  <c r="J258" i="4"/>
  <c r="J254" i="4"/>
  <c r="J768" i="4" s="1"/>
  <c r="J246" i="4"/>
  <c r="J766" i="4" s="1"/>
  <c r="J227" i="4"/>
  <c r="J765" i="4" s="1"/>
  <c r="J220" i="4"/>
  <c r="J764" i="4" s="1"/>
  <c r="J214" i="4"/>
  <c r="J763" i="4" s="1"/>
  <c r="J211" i="4"/>
  <c r="J762" i="4" s="1"/>
  <c r="J208" i="4"/>
  <c r="J761" i="4" s="1"/>
  <c r="J205" i="4"/>
  <c r="J760" i="4" s="1"/>
  <c r="J200" i="4"/>
  <c r="J759" i="4" s="1"/>
  <c r="J195" i="4"/>
  <c r="J758" i="4" s="1"/>
  <c r="J192" i="4"/>
  <c r="J757" i="4" s="1"/>
  <c r="J189" i="4"/>
  <c r="J756" i="4" s="1"/>
  <c r="J182" i="4"/>
  <c r="J755" i="4" s="1"/>
  <c r="J175" i="4"/>
  <c r="J754" i="4" s="1"/>
  <c r="J172" i="4"/>
  <c r="J753" i="4" s="1"/>
  <c r="J169" i="4"/>
  <c r="J752" i="4" s="1"/>
  <c r="J166" i="4"/>
  <c r="J751" i="4" s="1"/>
  <c r="J163" i="4"/>
  <c r="J750" i="4" s="1"/>
  <c r="J160" i="4"/>
  <c r="J749" i="4" s="1"/>
  <c r="J157" i="4"/>
  <c r="J748" i="4" s="1"/>
  <c r="J140" i="4"/>
  <c r="J747" i="4" s="1"/>
  <c r="J131" i="4"/>
  <c r="J745" i="4" s="1"/>
  <c r="J128" i="4"/>
  <c r="J744" i="4" s="1"/>
  <c r="J123" i="4"/>
  <c r="J743" i="4" s="1"/>
  <c r="J120" i="4"/>
  <c r="J742" i="4" s="1"/>
  <c r="J117" i="4"/>
  <c r="J741" i="4" s="1"/>
  <c r="J114" i="4"/>
  <c r="J740" i="4" s="1"/>
  <c r="J109" i="4"/>
  <c r="J739" i="4" s="1"/>
  <c r="J89" i="4"/>
  <c r="J738" i="4" s="1"/>
  <c r="J87" i="4"/>
  <c r="J737" i="4" s="1"/>
  <c r="J84" i="4"/>
  <c r="J736" i="4" s="1"/>
  <c r="J81" i="4"/>
  <c r="J735" i="4" s="1"/>
  <c r="J78" i="4"/>
  <c r="J734" i="4" s="1"/>
  <c r="J75" i="4"/>
  <c r="J733" i="4" s="1"/>
  <c r="J72" i="4"/>
  <c r="J732" i="4" s="1"/>
  <c r="J60" i="4"/>
  <c r="J731" i="4" s="1"/>
  <c r="J57" i="4"/>
  <c r="J730" i="4" s="1"/>
  <c r="J54" i="4"/>
  <c r="J729" i="4" s="1"/>
  <c r="J51" i="4"/>
  <c r="J728" i="4" s="1"/>
  <c r="J40" i="4"/>
  <c r="J727" i="4" s="1"/>
  <c r="J37" i="4"/>
  <c r="J726" i="4" s="1"/>
  <c r="J20" i="4"/>
  <c r="J725" i="4" s="1"/>
  <c r="A1" i="4"/>
  <c r="F66" i="1"/>
  <c r="F64" i="1"/>
  <c r="F60" i="1"/>
  <c r="F68" i="1"/>
  <c r="F62" i="1"/>
  <c r="F94" i="1"/>
  <c r="F92" i="1"/>
  <c r="F90" i="1"/>
  <c r="F88" i="1"/>
  <c r="F86" i="1"/>
  <c r="A1" i="6" l="1"/>
  <c r="A1" i="1"/>
  <c r="A1" i="5"/>
  <c r="J880" i="4"/>
  <c r="J883" i="4" s="1"/>
  <c r="D6" i="5" s="1"/>
  <c r="E880" i="4"/>
  <c r="G880" i="4"/>
  <c r="I880" i="4"/>
  <c r="F102" i="1" l="1"/>
  <c r="F100" i="1"/>
  <c r="F98" i="1"/>
  <c r="F96" i="1"/>
  <c r="F84" i="1"/>
  <c r="F76" i="1"/>
  <c r="F74" i="1"/>
  <c r="F72" i="1"/>
  <c r="F70" i="1"/>
  <c r="F78" i="1" l="1"/>
  <c r="F82" i="1" s="1"/>
  <c r="F105" i="1" s="1"/>
  <c r="D8" i="5" l="1"/>
  <c r="D13" i="5" l="1"/>
  <c r="D19" i="5" s="1"/>
  <c r="D21" i="5" s="1"/>
  <c r="D24" i="5" s="1"/>
</calcChain>
</file>

<file path=xl/sharedStrings.xml><?xml version="1.0" encoding="utf-8"?>
<sst xmlns="http://schemas.openxmlformats.org/spreadsheetml/2006/main" count="1431" uniqueCount="711">
  <si>
    <t>FENCING</t>
  </si>
  <si>
    <t>m</t>
  </si>
  <si>
    <t>No</t>
  </si>
  <si>
    <t>Item</t>
  </si>
  <si>
    <t>Description</t>
  </si>
  <si>
    <t>Uom</t>
  </si>
  <si>
    <t>Quantity</t>
  </si>
  <si>
    <t>Rate</t>
  </si>
  <si>
    <t>Amount</t>
  </si>
  <si>
    <t>m²</t>
  </si>
  <si>
    <t>SITE CLEARANCE</t>
  </si>
  <si>
    <r>
      <t>m</t>
    </r>
    <r>
      <rPr>
        <vertAlign val="superscript"/>
        <sz val="10"/>
        <rFont val="Arial"/>
        <family val="2"/>
      </rPr>
      <t>3</t>
    </r>
  </si>
  <si>
    <t>1</t>
  </si>
  <si>
    <t>2</t>
  </si>
  <si>
    <t>3</t>
  </si>
  <si>
    <t>4</t>
  </si>
  <si>
    <t>5</t>
  </si>
  <si>
    <t>6</t>
  </si>
  <si>
    <t>7</t>
  </si>
  <si>
    <t>8</t>
  </si>
  <si>
    <t>9</t>
  </si>
  <si>
    <t>10</t>
  </si>
  <si>
    <t>11</t>
  </si>
  <si>
    <t>12</t>
  </si>
  <si>
    <t>13</t>
  </si>
  <si>
    <t>14</t>
  </si>
  <si>
    <t>15</t>
  </si>
  <si>
    <t>16</t>
  </si>
  <si>
    <t>17</t>
  </si>
  <si>
    <t>18</t>
  </si>
  <si>
    <t>19</t>
  </si>
  <si>
    <t>20</t>
  </si>
  <si>
    <t>21</t>
  </si>
  <si>
    <t>22</t>
  </si>
  <si>
    <t>23</t>
  </si>
  <si>
    <t>DEVELOPMENT BANK OF SOUTHERN AFRICA</t>
  </si>
  <si>
    <t>C2.2: BILL OF QUANTITIES</t>
  </si>
  <si>
    <t>CLAUSE</t>
  </si>
  <si>
    <t>SECTION 1 : PRELIMINARIES</t>
  </si>
  <si>
    <t>TOTAL</t>
  </si>
  <si>
    <t>MEANING OF TERMS “TENDER / TENDERER”</t>
  </si>
  <si>
    <t>Any reference to the words “Tender" or "Tenderer" herein and/or in any other documentation shall be construed to have the same meaning as the words "Bid" or "Bidder"</t>
  </si>
  <si>
    <t>PRELIMINARIES</t>
  </si>
  <si>
    <t>The JBCC Preliminaries Code 2103, May 2005 edition for use with the JBCC Principal Building Agreement Edition 4.1 Code 2101, March 2005 is taken to be incorporated herein.  The tenderer is deemed to have referred to these documents for the full intent and meaning of each clause.  These clauses are referred to by number and heading only.  Where standard clauses or options are not applicable to the contract such modifications or corrections as are necessary are given under each relevant clause. Where an item is not relevant to this specific contract such item is marked "N/A" signifying "Not Applicable"</t>
  </si>
  <si>
    <t>PRICING OF PRELIMINARIES</t>
  </si>
  <si>
    <t>Should Option A, as set out in clause B10.3.1 hereinafter be used for the adjustment of preliminaries then each item priced is to be allocated to one or more of the three categories Fixed, Value Related or Time Related and the respective amounts entered in the spaces provided under each item</t>
  </si>
  <si>
    <t>Items not priced in these Preliminaries shall be deemed to be included elsewhere in these Bills of Quantities</t>
  </si>
  <si>
    <t>SECTION A: JBCC PRINCIPAL BUILDING AGREEMENT</t>
  </si>
  <si>
    <t>DEFINITIONS</t>
  </si>
  <si>
    <t>A1.0</t>
  </si>
  <si>
    <t>DEFINITIONS AND INTERPRETATION</t>
  </si>
  <si>
    <t>Fixed:</t>
  </si>
  <si>
    <t>Value Related:</t>
  </si>
  <si>
    <t>Time Related:</t>
  </si>
  <si>
    <t>Clause 1.0</t>
  </si>
  <si>
    <t>OBJECTIVE AND PREPARATION</t>
  </si>
  <si>
    <t>A2.0</t>
  </si>
  <si>
    <t>OFFER, ACCEPTANCE AND PERFORMANCE</t>
  </si>
  <si>
    <t>Clause 2.0</t>
  </si>
  <si>
    <t>A3.0</t>
  </si>
  <si>
    <t>DOCUMENTS</t>
  </si>
  <si>
    <t>Clause 3.0</t>
  </si>
  <si>
    <t>Sub-clause 3.5  is amended by replacing it with:</t>
  </si>
  <si>
    <t>No Clause</t>
  </si>
  <si>
    <t>Sub-clause 3.7 is amended by replacing the second sentence starting in line 2 with the following:</t>
  </si>
  <si>
    <r>
      <t xml:space="preserve">The </t>
    </r>
    <r>
      <rPr>
        <b/>
        <i/>
        <sz val="10"/>
        <color indexed="8"/>
        <rFont val="Arial"/>
        <family val="2"/>
      </rPr>
      <t xml:space="preserve">contractor </t>
    </r>
    <r>
      <rPr>
        <i/>
        <sz val="10"/>
        <color indexed="8"/>
        <rFont val="Arial"/>
        <family val="2"/>
      </rPr>
      <t xml:space="preserve">shall keep a copy of all drawings, schedules, unpriced </t>
    </r>
    <r>
      <rPr>
        <b/>
        <i/>
        <sz val="10"/>
        <color indexed="8"/>
        <rFont val="Arial"/>
        <family val="2"/>
      </rPr>
      <t>bills of quantities/lump sum document, contract instructions</t>
    </r>
    <r>
      <rPr>
        <i/>
        <sz val="10"/>
        <color indexed="8"/>
        <rFont val="Arial"/>
        <family val="2"/>
      </rPr>
      <t xml:space="preserve">, minutes of site and other meetings, health and safety files as specified in the scope of work, risk register, claims and variation order register, labour records and subcontractors contracts on the </t>
    </r>
    <r>
      <rPr>
        <b/>
        <i/>
        <sz val="10"/>
        <color indexed="8"/>
        <rFont val="Arial"/>
        <family val="2"/>
      </rPr>
      <t>site</t>
    </r>
    <r>
      <rPr>
        <i/>
        <sz val="10"/>
        <color indexed="8"/>
        <rFont val="Arial"/>
        <family val="2"/>
      </rPr>
      <t xml:space="preserve"> to which the </t>
    </r>
    <r>
      <rPr>
        <b/>
        <i/>
        <sz val="10"/>
        <color indexed="8"/>
        <rFont val="Arial"/>
        <family val="2"/>
      </rPr>
      <t>employer, principal agent</t>
    </r>
    <r>
      <rPr>
        <i/>
        <sz val="10"/>
        <color indexed="8"/>
        <rFont val="Arial"/>
        <family val="2"/>
      </rPr>
      <t xml:space="preserve"> and </t>
    </r>
    <r>
      <rPr>
        <b/>
        <i/>
        <sz val="10"/>
        <color indexed="8"/>
        <rFont val="Arial"/>
        <family val="2"/>
      </rPr>
      <t>agents</t>
    </r>
    <r>
      <rPr>
        <i/>
        <sz val="10"/>
        <color indexed="8"/>
        <rFont val="Arial"/>
        <family val="2"/>
      </rPr>
      <t xml:space="preserve"> shall have access at all times. The </t>
    </r>
    <r>
      <rPr>
        <b/>
        <i/>
        <sz val="10"/>
        <color indexed="8"/>
        <rFont val="Arial"/>
        <family val="2"/>
      </rPr>
      <t>employer</t>
    </r>
    <r>
      <rPr>
        <i/>
        <sz val="10"/>
        <color indexed="8"/>
        <rFont val="Arial"/>
        <family val="2"/>
      </rPr>
      <t xml:space="preserve"> has the right to call for such further information from the </t>
    </r>
    <r>
      <rPr>
        <b/>
        <i/>
        <sz val="10"/>
        <color indexed="8"/>
        <rFont val="Arial"/>
        <family val="2"/>
      </rPr>
      <t>contractor</t>
    </r>
    <r>
      <rPr>
        <i/>
        <sz val="10"/>
        <color indexed="8"/>
        <rFont val="Arial"/>
        <family val="2"/>
      </rPr>
      <t xml:space="preserve"> it deems necessary in the event it carries out any investigation or audit into potential fraud, corruption, fronting, health and safety incidents or verifying information the </t>
    </r>
    <r>
      <rPr>
        <b/>
        <i/>
        <sz val="10"/>
        <color indexed="8"/>
        <rFont val="Arial"/>
        <family val="2"/>
      </rPr>
      <t>contractor</t>
    </r>
    <r>
      <rPr>
        <i/>
        <sz val="10"/>
        <color indexed="8"/>
        <rFont val="Arial"/>
        <family val="2"/>
      </rPr>
      <t xml:space="preserve"> has to supply to the </t>
    </r>
    <r>
      <rPr>
        <b/>
        <i/>
        <sz val="10"/>
        <color indexed="8"/>
        <rFont val="Arial"/>
        <family val="2"/>
      </rPr>
      <t xml:space="preserve">employer </t>
    </r>
    <r>
      <rPr>
        <i/>
        <sz val="10"/>
        <color indexed="8"/>
        <rFont val="Arial"/>
        <family val="2"/>
      </rPr>
      <t xml:space="preserve">in terms of this agreement. The Contractor shall ensure a similar right for the Employer with its subcontractors.   </t>
    </r>
  </si>
  <si>
    <r>
      <t>Sub-clause 3.10 is amended by replacing the the words “</t>
    </r>
    <r>
      <rPr>
        <b/>
        <i/>
        <sz val="10"/>
        <color indexed="8"/>
        <rFont val="Arial"/>
        <family val="2"/>
      </rPr>
      <t>principal agent</t>
    </r>
    <r>
      <rPr>
        <i/>
        <sz val="10"/>
        <color indexed="8"/>
        <rFont val="Arial"/>
        <family val="2"/>
      </rPr>
      <t>” with the word “</t>
    </r>
    <r>
      <rPr>
        <b/>
        <i/>
        <sz val="10"/>
        <color indexed="8"/>
        <rFont val="Arial"/>
        <family val="2"/>
      </rPr>
      <t>employer</t>
    </r>
    <r>
      <rPr>
        <i/>
        <sz val="10"/>
        <color indexed="8"/>
        <rFont val="Arial"/>
        <family val="2"/>
      </rPr>
      <t>”</t>
    </r>
  </si>
  <si>
    <t>A4.0</t>
  </si>
  <si>
    <t>DESIGN RESPONSIBILITY</t>
  </si>
  <si>
    <t>Clause 4.0</t>
  </si>
  <si>
    <t>A5.0</t>
  </si>
  <si>
    <t>EMPLOYER’S AGENTS</t>
  </si>
  <si>
    <t>Clause 5.0</t>
  </si>
  <si>
    <t>A6.0</t>
  </si>
  <si>
    <t>SITE REPRESENTATIVE</t>
  </si>
  <si>
    <t>Clause 6.0</t>
  </si>
  <si>
    <t>A7.0</t>
  </si>
  <si>
    <t>COMPLIANCE WITH REGULATIONS</t>
  </si>
  <si>
    <t>Clause 7.0</t>
  </si>
  <si>
    <t>Sub-clause 7.3 added:</t>
  </si>
  <si>
    <t>The Occupational Health and Safety Act No. 85 of 1993 and the Construction Regulations 2014 will in all respects be applicable to this contract. All obligations in respect of health and safety requirements of the Contractor are set out in the Scope of Work.</t>
  </si>
  <si>
    <t>Sub-clause 7.3.1 is added:</t>
  </si>
  <si>
    <r>
      <t xml:space="preserve">Notwithstanding any actions which the </t>
    </r>
    <r>
      <rPr>
        <b/>
        <i/>
        <sz val="10"/>
        <color indexed="8"/>
        <rFont val="Arial"/>
        <family val="2"/>
      </rPr>
      <t>employer</t>
    </r>
    <r>
      <rPr>
        <i/>
        <sz val="10"/>
        <color indexed="8"/>
        <rFont val="Arial"/>
        <family val="2"/>
      </rPr>
      <t xml:space="preserve"> may take, the </t>
    </r>
    <r>
      <rPr>
        <b/>
        <i/>
        <sz val="10"/>
        <color indexed="8"/>
        <rFont val="Arial"/>
        <family val="2"/>
      </rPr>
      <t>contractor</t>
    </r>
    <r>
      <rPr>
        <i/>
        <sz val="10"/>
        <color indexed="8"/>
        <rFont val="Arial"/>
        <family val="2"/>
      </rPr>
      <t xml:space="preserve"> accepts sole liability for due compliance with the relevant duties, obligations, prohibitions, arrangements and procedures imposed by the Occupational Health and Safety Act, 1993 (Act 85 of 1993), and all its regulations, including the Construction Regulations, 2014, for which the </t>
    </r>
    <r>
      <rPr>
        <b/>
        <i/>
        <sz val="10"/>
        <color indexed="8"/>
        <rFont val="Arial"/>
        <family val="2"/>
      </rPr>
      <t>contractor</t>
    </r>
    <r>
      <rPr>
        <i/>
        <sz val="10"/>
        <color indexed="8"/>
        <rFont val="Arial"/>
        <family val="2"/>
      </rPr>
      <t xml:space="preserve"> is liable as mandatory. By entering into this </t>
    </r>
    <r>
      <rPr>
        <b/>
        <i/>
        <sz val="10"/>
        <color indexed="8"/>
        <rFont val="Arial"/>
        <family val="2"/>
      </rPr>
      <t>agreement</t>
    </r>
    <r>
      <rPr>
        <i/>
        <sz val="10"/>
        <color indexed="8"/>
        <rFont val="Arial"/>
        <family val="2"/>
      </rPr>
      <t xml:space="preserve"> it shall be deemed that the parties have agreed in writing to the above provisions in terms of Section 37 (2) of the Act and will enter into the mandatory agreement as set out in the Scope of Work. This clause will be sufficient to establish the mandatory obligations of the </t>
    </r>
    <r>
      <rPr>
        <b/>
        <i/>
        <sz val="10"/>
        <color indexed="8"/>
        <rFont val="Arial"/>
        <family val="2"/>
      </rPr>
      <t xml:space="preserve">contractor </t>
    </r>
    <r>
      <rPr>
        <i/>
        <sz val="10"/>
        <color indexed="8"/>
        <rFont val="Arial"/>
        <family val="2"/>
      </rPr>
      <t>in the event the parties fail to execute the aforesaid mandatory agreement.”</t>
    </r>
  </si>
  <si>
    <r>
      <t xml:space="preserve">Note: A separate clause has been included in Section C: Specific Preliminaries of the </t>
    </r>
    <r>
      <rPr>
        <b/>
        <i/>
        <sz val="10"/>
        <color indexed="8"/>
        <rFont val="Arial"/>
        <family val="2"/>
      </rPr>
      <t>bills of quantities / lump sum document</t>
    </r>
    <r>
      <rPr>
        <i/>
        <sz val="10"/>
        <color indexed="8"/>
        <rFont val="Arial"/>
        <family val="2"/>
      </rPr>
      <t xml:space="preserve"> for the </t>
    </r>
    <r>
      <rPr>
        <b/>
        <i/>
        <sz val="10"/>
        <color indexed="8"/>
        <rFont val="Arial"/>
        <family val="2"/>
      </rPr>
      <t>contractor</t>
    </r>
    <r>
      <rPr>
        <i/>
        <sz val="10"/>
        <color indexed="8"/>
        <rFont val="Arial"/>
        <family val="2"/>
      </rPr>
      <t xml:space="preserve"> to have the opportunity to price for all the requirements of the Occupational Health and Safety Act, Construction Regulations and Health and Safety Specification.</t>
    </r>
  </si>
  <si>
    <t>A8.0</t>
  </si>
  <si>
    <t>WORKS RISK</t>
  </si>
  <si>
    <t>Clause 8.0</t>
  </si>
  <si>
    <t>A9.0</t>
  </si>
  <si>
    <t>INDEMNITIES</t>
  </si>
  <si>
    <t>Clause 9.0</t>
  </si>
  <si>
    <t>A10.0</t>
  </si>
  <si>
    <t>WORKS INSURANCES</t>
  </si>
  <si>
    <t>Clause 10.0</t>
  </si>
  <si>
    <t>A11.0</t>
  </si>
  <si>
    <t>LIABILITY INSURANCES</t>
  </si>
  <si>
    <t>Clause 11.0</t>
  </si>
  <si>
    <t>A12.0</t>
  </si>
  <si>
    <t>EFFECTING INSURANCES</t>
  </si>
  <si>
    <t>Clause 12.0</t>
  </si>
  <si>
    <t>A13.0</t>
  </si>
  <si>
    <t>NO CLAUSE</t>
  </si>
  <si>
    <t>A14.0</t>
  </si>
  <si>
    <t>SECURITY</t>
  </si>
  <si>
    <t>Clause 14.0</t>
  </si>
  <si>
    <t>Sub-clause 14.1 is amended by replacing it with:</t>
  </si>
  <si>
    <r>
      <t xml:space="preserve">The </t>
    </r>
    <r>
      <rPr>
        <b/>
        <i/>
        <sz val="10"/>
        <color indexed="8"/>
        <rFont val="Arial"/>
        <family val="2"/>
      </rPr>
      <t xml:space="preserve">employer </t>
    </r>
    <r>
      <rPr>
        <i/>
        <sz val="10"/>
        <color indexed="8"/>
        <rFont val="Arial"/>
        <family val="2"/>
      </rPr>
      <t xml:space="preserve">shall have the right to choose the </t>
    </r>
    <r>
      <rPr>
        <b/>
        <i/>
        <sz val="10"/>
        <color indexed="8"/>
        <rFont val="Arial"/>
        <family val="2"/>
      </rPr>
      <t>security</t>
    </r>
    <r>
      <rPr>
        <i/>
        <sz val="10"/>
        <color indexed="8"/>
        <rFont val="Arial"/>
        <family val="2"/>
      </rPr>
      <t xml:space="preserve"> to be provided in terms of 14.3 or 14.4 as stated in the </t>
    </r>
    <r>
      <rPr>
        <b/>
        <i/>
        <sz val="10"/>
        <color indexed="8"/>
        <rFont val="Arial"/>
        <family val="2"/>
      </rPr>
      <t>schedule</t>
    </r>
    <r>
      <rPr>
        <i/>
        <sz val="10"/>
        <color indexed="8"/>
        <rFont val="Arial"/>
        <family val="2"/>
      </rPr>
      <t xml:space="preserve">. The </t>
    </r>
    <r>
      <rPr>
        <b/>
        <i/>
        <sz val="10"/>
        <color indexed="8"/>
        <rFont val="Arial"/>
        <family val="2"/>
      </rPr>
      <t xml:space="preserve">contractor </t>
    </r>
    <r>
      <rPr>
        <i/>
        <sz val="10"/>
        <color indexed="8"/>
        <rFont val="Arial"/>
        <family val="2"/>
      </rPr>
      <t xml:space="preserve">shall provide the </t>
    </r>
    <r>
      <rPr>
        <b/>
        <i/>
        <sz val="10"/>
        <color indexed="8"/>
        <rFont val="Arial"/>
        <family val="2"/>
      </rPr>
      <t>security</t>
    </r>
    <r>
      <rPr>
        <i/>
        <sz val="10"/>
        <color indexed="8"/>
        <rFont val="Arial"/>
        <family val="2"/>
      </rPr>
      <t xml:space="preserve"> required or chosen by the </t>
    </r>
    <r>
      <rPr>
        <b/>
        <i/>
        <sz val="10"/>
        <color indexed="8"/>
        <rFont val="Arial"/>
        <family val="2"/>
      </rPr>
      <t>employer</t>
    </r>
    <r>
      <rPr>
        <i/>
        <sz val="10"/>
        <color indexed="8"/>
        <rFont val="Arial"/>
        <family val="2"/>
      </rPr>
      <t xml:space="preserve"> in the </t>
    </r>
    <r>
      <rPr>
        <b/>
        <i/>
        <sz val="10"/>
        <color indexed="8"/>
        <rFont val="Arial"/>
        <family val="2"/>
      </rPr>
      <t xml:space="preserve">schedule </t>
    </r>
    <r>
      <rPr>
        <i/>
        <sz val="10"/>
        <color indexed="8"/>
        <rFont val="Arial"/>
        <family val="2"/>
      </rPr>
      <t xml:space="preserve">substantially in the format prescribed in the tender documents that the </t>
    </r>
    <r>
      <rPr>
        <b/>
        <i/>
        <sz val="10"/>
        <color indexed="8"/>
        <rFont val="Arial"/>
        <family val="2"/>
      </rPr>
      <t xml:space="preserve">contractor </t>
    </r>
    <r>
      <rPr>
        <i/>
        <sz val="10"/>
        <color indexed="8"/>
        <rFont val="Arial"/>
        <family val="2"/>
      </rPr>
      <t xml:space="preserve">submitted a tender offer. The required </t>
    </r>
    <r>
      <rPr>
        <b/>
        <i/>
        <sz val="10"/>
        <color indexed="8"/>
        <rFont val="Arial"/>
        <family val="2"/>
      </rPr>
      <t>security</t>
    </r>
    <r>
      <rPr>
        <i/>
        <sz val="10"/>
        <color indexed="8"/>
        <rFont val="Arial"/>
        <family val="2"/>
      </rPr>
      <t xml:space="preserve"> shall be provided in the time period prescribed by the </t>
    </r>
    <r>
      <rPr>
        <b/>
        <i/>
        <sz val="10"/>
        <color indexed="8"/>
        <rFont val="Arial"/>
        <family val="2"/>
      </rPr>
      <t>employer</t>
    </r>
    <r>
      <rPr>
        <i/>
        <sz val="10"/>
        <color indexed="8"/>
        <rFont val="Arial"/>
        <family val="2"/>
      </rPr>
      <t xml:space="preserve"> in the conditional letter of acceptance of the</t>
    </r>
    <r>
      <rPr>
        <b/>
        <i/>
        <sz val="10"/>
        <color indexed="8"/>
        <rFont val="Arial"/>
        <family val="2"/>
      </rPr>
      <t xml:space="preserve"> contractor’s</t>
    </r>
    <r>
      <rPr>
        <i/>
        <sz val="10"/>
        <color indexed="8"/>
        <rFont val="Arial"/>
        <family val="2"/>
      </rPr>
      <t xml:space="preserve"> tender offer.</t>
    </r>
  </si>
  <si>
    <t>Sub-clause 14.7.1 is amended by replacing the percentage of “two point five (2.5%)” with “five (5%)” in both the second and third line.</t>
  </si>
  <si>
    <t>Sub-clause 14.9 is added:</t>
  </si>
  <si>
    <t>EXECUTION</t>
  </si>
  <si>
    <t>A15.0</t>
  </si>
  <si>
    <t>PREPARATION FOR AND EXECUTION OF THE WORKS</t>
  </si>
  <si>
    <t>Clause 15.0</t>
  </si>
  <si>
    <r>
      <t>Sub-clause 15.1 is amended by replacing the the words “</t>
    </r>
    <r>
      <rPr>
        <b/>
        <i/>
        <sz val="10"/>
        <color indexed="8"/>
        <rFont val="Arial"/>
        <family val="2"/>
      </rPr>
      <t>principal agent</t>
    </r>
    <r>
      <rPr>
        <i/>
        <sz val="10"/>
        <color indexed="8"/>
        <rFont val="Arial"/>
        <family val="2"/>
      </rPr>
      <t>” with the word “</t>
    </r>
    <r>
      <rPr>
        <b/>
        <i/>
        <sz val="10"/>
        <color indexed="8"/>
        <rFont val="Arial"/>
        <family val="2"/>
      </rPr>
      <t>employer</t>
    </r>
    <r>
      <rPr>
        <i/>
        <sz val="10"/>
        <color indexed="8"/>
        <rFont val="Arial"/>
        <family val="2"/>
      </rPr>
      <t>”</t>
    </r>
  </si>
  <si>
    <t>A16.0</t>
  </si>
  <si>
    <t>ACCESS TO THE WORKS</t>
  </si>
  <si>
    <t>Clause 16.0</t>
  </si>
  <si>
    <t>A17.0</t>
  </si>
  <si>
    <t>CONTRACT INSTRUCTIONS</t>
  </si>
  <si>
    <t>Clause 17.0</t>
  </si>
  <si>
    <t>A18.0</t>
  </si>
  <si>
    <t>SETTING OUT OF THE WORKS</t>
  </si>
  <si>
    <t>Clause 18.0</t>
  </si>
  <si>
    <t>A19.0</t>
  </si>
  <si>
    <t>ASSIGNMENT</t>
  </si>
  <si>
    <t>Clause 19.0</t>
  </si>
  <si>
    <t>A20.0</t>
  </si>
  <si>
    <t>NOMINATED SUBCONTRACTORS</t>
  </si>
  <si>
    <t>Clause 20.0</t>
  </si>
  <si>
    <t>A21.0</t>
  </si>
  <si>
    <t>SELECTED SUBCONTRACTORS</t>
  </si>
  <si>
    <t>Clause 21.0</t>
  </si>
  <si>
    <t>Sub-clause 21.1.2 to 21.1.4 and 21.2 to 21.6 is amended by replacing it with:</t>
  </si>
  <si>
    <r>
      <t xml:space="preserve">The </t>
    </r>
    <r>
      <rPr>
        <b/>
        <i/>
        <sz val="10"/>
        <color indexed="8"/>
        <rFont val="Arial"/>
        <family val="2"/>
      </rPr>
      <t>contractor</t>
    </r>
    <r>
      <rPr>
        <i/>
        <sz val="10"/>
        <color indexed="8"/>
        <rFont val="Arial"/>
        <family val="2"/>
      </rPr>
      <t xml:space="preserve"> and </t>
    </r>
    <r>
      <rPr>
        <b/>
        <i/>
        <sz val="10"/>
        <color indexed="8"/>
        <rFont val="Arial"/>
        <family val="2"/>
      </rPr>
      <t>principal agent</t>
    </r>
    <r>
      <rPr>
        <i/>
        <sz val="10"/>
        <color indexed="8"/>
        <rFont val="Arial"/>
        <family val="2"/>
      </rPr>
      <t xml:space="preserve"> shall appoint a selected subcontractor in accordance with the provisions of the Scope of Work.</t>
    </r>
  </si>
  <si>
    <t>A22.0</t>
  </si>
  <si>
    <t>EMPLOYER’S DIRECT CONTRACTORS</t>
  </si>
  <si>
    <t>N/A</t>
  </si>
  <si>
    <t>Clause 22.0</t>
  </si>
  <si>
    <t>A23.0</t>
  </si>
  <si>
    <t>CONTRACTOR’S DOMESTIC SUBCONTRACTORS</t>
  </si>
  <si>
    <t>Clause 23.0</t>
  </si>
  <si>
    <t>Sub-clause 23.3 is added:</t>
  </si>
  <si>
    <r>
      <t xml:space="preserve">The </t>
    </r>
    <r>
      <rPr>
        <b/>
        <i/>
        <sz val="10"/>
        <color indexed="8"/>
        <rFont val="Arial"/>
        <family val="2"/>
      </rPr>
      <t>contractor</t>
    </r>
    <r>
      <rPr>
        <i/>
        <sz val="10"/>
        <color indexed="8"/>
        <rFont val="Arial"/>
        <family val="2"/>
      </rPr>
      <t xml:space="preserve"> may not subcontract the whole of the work without the written instruction or approval of the </t>
    </r>
    <r>
      <rPr>
        <b/>
        <i/>
        <sz val="10"/>
        <color indexed="8"/>
        <rFont val="Arial"/>
        <family val="2"/>
      </rPr>
      <t>employer</t>
    </r>
    <r>
      <rPr>
        <i/>
        <sz val="10"/>
        <color indexed="8"/>
        <rFont val="Arial"/>
        <family val="2"/>
      </rPr>
      <t xml:space="preserve">. In such event the </t>
    </r>
    <r>
      <rPr>
        <b/>
        <i/>
        <sz val="10"/>
        <color indexed="8"/>
        <rFont val="Arial"/>
        <family val="2"/>
      </rPr>
      <t>employer</t>
    </r>
    <r>
      <rPr>
        <i/>
        <sz val="10"/>
        <color indexed="8"/>
        <rFont val="Arial"/>
        <family val="2"/>
      </rPr>
      <t xml:space="preserve"> may require the </t>
    </r>
    <r>
      <rPr>
        <b/>
        <i/>
        <sz val="10"/>
        <color indexed="8"/>
        <rFont val="Arial"/>
        <family val="2"/>
      </rPr>
      <t>contractor</t>
    </r>
    <r>
      <rPr>
        <i/>
        <sz val="10"/>
        <color indexed="8"/>
        <rFont val="Arial"/>
        <family val="2"/>
      </rPr>
      <t xml:space="preserve"> to cede the contract to the subcontractor.</t>
    </r>
  </si>
  <si>
    <t>Sub-clause 23.4 is added:</t>
  </si>
  <si>
    <t>COMPLETION</t>
  </si>
  <si>
    <t>A24.0</t>
  </si>
  <si>
    <t>PRACTICAL COMPLETION</t>
  </si>
  <si>
    <t>Clause 24.0</t>
  </si>
  <si>
    <t>A25.0</t>
  </si>
  <si>
    <t>WORKS COMPLETION</t>
  </si>
  <si>
    <t>Clause 25.0</t>
  </si>
  <si>
    <t>A26.0</t>
  </si>
  <si>
    <t>FINAL COMPLETION</t>
  </si>
  <si>
    <t>Clause 26.0</t>
  </si>
  <si>
    <t>A27.0</t>
  </si>
  <si>
    <t>LATENT DEFECTS LIABILITY PERIOD</t>
  </si>
  <si>
    <t>Clause 27.0</t>
  </si>
  <si>
    <t>A28.0</t>
  </si>
  <si>
    <t>SECTIONAL COMPLETION</t>
  </si>
  <si>
    <t>Clause 28.0</t>
  </si>
  <si>
    <t>A29.0</t>
  </si>
  <si>
    <t>REVISION OF DATE FOR PRACTICAL COMPLETION</t>
  </si>
  <si>
    <t>Clause 29.0</t>
  </si>
  <si>
    <t>A30.0</t>
  </si>
  <si>
    <t>PENALTY FOR NON-COMPLETION</t>
  </si>
  <si>
    <t>Clause 30.0</t>
  </si>
  <si>
    <t>Sub-clause 30.1 is amended by replacing the reference to sub-clause "36.3" with clause "36.0".</t>
  </si>
  <si>
    <t>PAYMENT</t>
  </si>
  <si>
    <t>A31.0</t>
  </si>
  <si>
    <t>INTERIM PAYMENT TO THE CONTRACTOR</t>
  </si>
  <si>
    <t>Clause 31.0</t>
  </si>
  <si>
    <r>
      <t xml:space="preserve">Sub-clause 31.9 is amended by replacing the term of "seven (7) </t>
    </r>
    <r>
      <rPr>
        <b/>
        <i/>
        <sz val="10"/>
        <color indexed="8"/>
        <rFont val="Arial"/>
        <family val="2"/>
      </rPr>
      <t>calendar days</t>
    </r>
    <r>
      <rPr>
        <i/>
        <sz val="10"/>
        <color indexed="8"/>
        <rFont val="Arial"/>
        <family val="2"/>
      </rPr>
      <t xml:space="preserve">" in the first line with the term of "thirty (30) </t>
    </r>
    <r>
      <rPr>
        <b/>
        <i/>
        <sz val="10"/>
        <color indexed="8"/>
        <rFont val="Arial"/>
        <family val="2"/>
      </rPr>
      <t>calendar days</t>
    </r>
    <r>
      <rPr>
        <i/>
        <sz val="10"/>
        <color indexed="8"/>
        <rFont val="Arial"/>
        <family val="2"/>
      </rPr>
      <t>”</t>
    </r>
  </si>
  <si>
    <t>A32.0</t>
  </si>
  <si>
    <t>ADJUSTMENT TO THE CONTRACT VALUE</t>
  </si>
  <si>
    <t>Clause 32.0</t>
  </si>
  <si>
    <t>A33.0</t>
  </si>
  <si>
    <t>RECOVERY OF EXPENSE AND LOSS</t>
  </si>
  <si>
    <t>Clause 33.0</t>
  </si>
  <si>
    <t>A34.0</t>
  </si>
  <si>
    <t>FINAL ACCOUNT AND FINAL PAYMENT</t>
  </si>
  <si>
    <t>Clause 34.0</t>
  </si>
  <si>
    <r>
      <t xml:space="preserve">Sub-clause 34.13 is amended by deleting the words “subject to the </t>
    </r>
    <r>
      <rPr>
        <b/>
        <i/>
        <sz val="10"/>
        <color indexed="8"/>
        <rFont val="Arial"/>
        <family val="2"/>
      </rPr>
      <t xml:space="preserve">employer </t>
    </r>
    <r>
      <rPr>
        <i/>
        <sz val="10"/>
        <color indexed="8"/>
        <rFont val="Arial"/>
        <family val="2"/>
      </rPr>
      <t xml:space="preserve">giving the </t>
    </r>
    <r>
      <rPr>
        <b/>
        <i/>
        <sz val="10"/>
        <color indexed="8"/>
        <rFont val="Arial"/>
        <family val="2"/>
      </rPr>
      <t>contractor</t>
    </r>
    <r>
      <rPr>
        <i/>
        <sz val="10"/>
        <color indexed="8"/>
        <rFont val="Arial"/>
        <family val="2"/>
      </rPr>
      <t xml:space="preserve"> a </t>
    </r>
    <r>
      <rPr>
        <b/>
        <i/>
        <sz val="10"/>
        <color indexed="8"/>
        <rFont val="Arial"/>
        <family val="2"/>
      </rPr>
      <t xml:space="preserve">tax </t>
    </r>
    <r>
      <rPr>
        <i/>
        <sz val="10"/>
        <color indexed="8"/>
        <rFont val="Arial"/>
        <family val="2"/>
      </rPr>
      <t>invoice for the amount due”</t>
    </r>
  </si>
  <si>
    <t>A35.0</t>
  </si>
  <si>
    <t>PAYMENT TO OTHER PARTIES</t>
  </si>
  <si>
    <t>Clause 35.0</t>
  </si>
  <si>
    <t>CANCELLATION</t>
  </si>
  <si>
    <t>A36.0</t>
  </si>
  <si>
    <t>CANCELLATION BY EMPLOYER – CONTRACTOR’S DEFAULT</t>
  </si>
  <si>
    <t>Clause 36.0</t>
  </si>
  <si>
    <t>A37.0</t>
  </si>
  <si>
    <t>CANCELLATION BY EMPLOYER – LOSS AND DAMAGE</t>
  </si>
  <si>
    <t>Clause 37.0</t>
  </si>
  <si>
    <t>A38.0</t>
  </si>
  <si>
    <t>CANCELLATION BY CONTRACTOR – EMPLOYER’S DEFAULT</t>
  </si>
  <si>
    <t>Clause 38.0</t>
  </si>
  <si>
    <t>A39.0</t>
  </si>
  <si>
    <t>CANCELLATION – CESSATION OF THE WORKS</t>
  </si>
  <si>
    <t>Clause 39.0</t>
  </si>
  <si>
    <t>DISPUTE</t>
  </si>
  <si>
    <t>A40.0</t>
  </si>
  <si>
    <t>DISPUTE SETTLEMENT</t>
  </si>
  <si>
    <t>Clause 40.0</t>
  </si>
  <si>
    <t>Clause 40 is amended by removing all references to state clause amendments and is thus retained in its original form.</t>
  </si>
  <si>
    <t>SUBSTITUTE PROVISIONS</t>
  </si>
  <si>
    <t>A41.0</t>
  </si>
  <si>
    <t>STATE CLAUSES</t>
  </si>
  <si>
    <t>Clause 41.0</t>
  </si>
  <si>
    <t>Clause 41.0 is amended as set out below with reference to sub-clause 41.1 or the original clause number stated therein</t>
  </si>
  <si>
    <t>Sub-clause 39.2 to be amended as follows:</t>
  </si>
  <si>
    <r>
      <t xml:space="preserve">“The </t>
    </r>
    <r>
      <rPr>
        <b/>
        <i/>
        <sz val="10"/>
        <color indexed="8"/>
        <rFont val="Arial"/>
        <family val="2"/>
      </rPr>
      <t xml:space="preserve">employer </t>
    </r>
    <r>
      <rPr>
        <i/>
        <sz val="10"/>
        <color indexed="8"/>
        <rFont val="Arial"/>
        <family val="2"/>
      </rPr>
      <t xml:space="preserve">shall pay the </t>
    </r>
    <r>
      <rPr>
        <b/>
        <i/>
        <sz val="10"/>
        <color indexed="8"/>
        <rFont val="Arial"/>
        <family val="2"/>
      </rPr>
      <t xml:space="preserve">contractor </t>
    </r>
    <r>
      <rPr>
        <i/>
        <sz val="10"/>
        <color indexed="8"/>
        <rFont val="Arial"/>
        <family val="2"/>
      </rPr>
      <t xml:space="preserve">all amounts due in terms of the contract for work completed at the date of termination or cancellation in terms of this clause 39.2, including retention money after deducting any amounts due to the </t>
    </r>
    <r>
      <rPr>
        <b/>
        <i/>
        <sz val="10"/>
        <color indexed="8"/>
        <rFont val="Arial"/>
        <family val="2"/>
      </rPr>
      <t>employer</t>
    </r>
    <r>
      <rPr>
        <i/>
        <sz val="10"/>
        <color indexed="8"/>
        <rFont val="Arial"/>
        <family val="2"/>
      </rPr>
      <t xml:space="preserve">. The </t>
    </r>
    <r>
      <rPr>
        <b/>
        <i/>
        <sz val="10"/>
        <color indexed="8"/>
        <rFont val="Arial"/>
        <family val="2"/>
      </rPr>
      <t xml:space="preserve">employer </t>
    </r>
    <r>
      <rPr>
        <i/>
        <sz val="10"/>
        <color indexed="8"/>
        <rFont val="Arial"/>
        <family val="2"/>
      </rPr>
      <t xml:space="preserve">will also return any guarantees still valid to the </t>
    </r>
    <r>
      <rPr>
        <b/>
        <i/>
        <sz val="10"/>
        <color indexed="8"/>
        <rFont val="Arial"/>
        <family val="2"/>
      </rPr>
      <t>contractor</t>
    </r>
    <r>
      <rPr>
        <i/>
        <sz val="10"/>
        <color indexed="8"/>
        <rFont val="Arial"/>
        <family val="2"/>
      </rPr>
      <t xml:space="preserve"> after such cancellation.”</t>
    </r>
  </si>
  <si>
    <t>Sub-clause 39.2.1 and 39.2.3 is amended by replacing it with the following:</t>
  </si>
  <si>
    <t>No clause.</t>
  </si>
  <si>
    <t>Add sub-clause 41.1.4 as follows:</t>
  </si>
  <si>
    <r>
      <t xml:space="preserve">Notwithstanding any clause to the contrary, on cancellation of this </t>
    </r>
    <r>
      <rPr>
        <b/>
        <i/>
        <sz val="10"/>
        <color indexed="8"/>
        <rFont val="Arial"/>
        <family val="2"/>
      </rPr>
      <t>agreement</t>
    </r>
    <r>
      <rPr>
        <i/>
        <sz val="10"/>
        <color indexed="8"/>
        <rFont val="Arial"/>
        <family val="2"/>
      </rPr>
      <t xml:space="preserve"> either by the </t>
    </r>
    <r>
      <rPr>
        <b/>
        <i/>
        <sz val="10"/>
        <color indexed="8"/>
        <rFont val="Arial"/>
        <family val="2"/>
      </rPr>
      <t>employer</t>
    </r>
    <r>
      <rPr>
        <i/>
        <sz val="10"/>
        <color indexed="8"/>
        <rFont val="Arial"/>
        <family val="2"/>
      </rPr>
      <t xml:space="preserve"> or the </t>
    </r>
    <r>
      <rPr>
        <b/>
        <i/>
        <sz val="10"/>
        <color indexed="8"/>
        <rFont val="Arial"/>
        <family val="2"/>
      </rPr>
      <t>contractor</t>
    </r>
    <r>
      <rPr>
        <i/>
        <sz val="10"/>
        <color indexed="8"/>
        <rFont val="Arial"/>
        <family val="2"/>
      </rPr>
      <t xml:space="preserve">, or for any reason whatsoever, the </t>
    </r>
    <r>
      <rPr>
        <b/>
        <i/>
        <sz val="10"/>
        <color indexed="8"/>
        <rFont val="Arial"/>
        <family val="2"/>
      </rPr>
      <t xml:space="preserve">contractor </t>
    </r>
    <r>
      <rPr>
        <i/>
        <sz val="10"/>
        <color indexed="8"/>
        <rFont val="Arial"/>
        <family val="2"/>
      </rPr>
      <t xml:space="preserve">shall  on written instruction, discontinue with the </t>
    </r>
    <r>
      <rPr>
        <b/>
        <i/>
        <sz val="10"/>
        <color indexed="8"/>
        <rFont val="Arial"/>
        <family val="2"/>
      </rPr>
      <t>works</t>
    </r>
    <r>
      <rPr>
        <i/>
        <sz val="10"/>
        <color indexed="8"/>
        <rFont val="Arial"/>
        <family val="2"/>
      </rPr>
      <t xml:space="preserve"> on a stated date and withdraw himself from the </t>
    </r>
    <r>
      <rPr>
        <b/>
        <i/>
        <sz val="10"/>
        <color indexed="8"/>
        <rFont val="Arial"/>
        <family val="2"/>
      </rPr>
      <t>site</t>
    </r>
    <r>
      <rPr>
        <i/>
        <sz val="10"/>
        <color indexed="8"/>
        <rFont val="Arial"/>
        <family val="2"/>
      </rPr>
      <t xml:space="preserve">. The </t>
    </r>
    <r>
      <rPr>
        <b/>
        <i/>
        <sz val="10"/>
        <color indexed="8"/>
        <rFont val="Arial"/>
        <family val="2"/>
      </rPr>
      <t>contractor</t>
    </r>
    <r>
      <rPr>
        <i/>
        <sz val="10"/>
        <color indexed="8"/>
        <rFont val="Arial"/>
        <family val="2"/>
      </rPr>
      <t xml:space="preserve"> shall not be entitled to refuse to withdraw from the </t>
    </r>
    <r>
      <rPr>
        <b/>
        <i/>
        <sz val="10"/>
        <color indexed="8"/>
        <rFont val="Arial"/>
        <family val="2"/>
      </rPr>
      <t>works</t>
    </r>
    <r>
      <rPr>
        <i/>
        <sz val="10"/>
        <color indexed="8"/>
        <rFont val="Arial"/>
        <family val="2"/>
      </rPr>
      <t xml:space="preserve"> on the grounds of any lien or right of retention or on the grounds of any other right whatsoever.</t>
    </r>
  </si>
  <si>
    <t>CONTRACT VARIABLES</t>
  </si>
  <si>
    <t>A42.0</t>
  </si>
  <si>
    <t>THE SCHEDULE (C1.2:  CONTRACT DATA)</t>
  </si>
  <si>
    <t>Clause 42.0</t>
  </si>
  <si>
    <t>Tenderers are referred to document C1.2: Contract Data (Volume 3) for variables pertaining to this contract</t>
  </si>
  <si>
    <t>SECTION B: JBCC PRELIMINARIES</t>
  </si>
  <si>
    <t>B1.0</t>
  </si>
  <si>
    <t>B1.1</t>
  </si>
  <si>
    <t>Definitions and interpretation</t>
  </si>
  <si>
    <t>See also clause A1.0 of Section A for additional and/or amended definitions which shall apply equally to this Section</t>
  </si>
  <si>
    <t>B2.0</t>
  </si>
  <si>
    <t>B2.1</t>
  </si>
  <si>
    <t>Checking of documents</t>
  </si>
  <si>
    <t>B2.2</t>
  </si>
  <si>
    <t>Provisional bills of quantities</t>
  </si>
  <si>
    <t>B2.3</t>
  </si>
  <si>
    <t>Availability of construction documentation</t>
  </si>
  <si>
    <t>B2.4</t>
  </si>
  <si>
    <t>Interests of agents</t>
  </si>
  <si>
    <t>B2.5</t>
  </si>
  <si>
    <t>Priced documents</t>
  </si>
  <si>
    <t>B2.6</t>
  </si>
  <si>
    <t>Tender submission</t>
  </si>
  <si>
    <t>Clause 2.6 is amended by replacing “JBCC Form of Tender” with “Form of Offer and Acceptance (C1.1)”</t>
  </si>
  <si>
    <t xml:space="preserve">B3.0 </t>
  </si>
  <si>
    <t>THE SITE</t>
  </si>
  <si>
    <t>B3.1</t>
  </si>
  <si>
    <t>Defined works area</t>
  </si>
  <si>
    <t>B3.2</t>
  </si>
  <si>
    <t>Geotechnical investigation</t>
  </si>
  <si>
    <t>B3.3</t>
  </si>
  <si>
    <t>Inspection of the site</t>
  </si>
  <si>
    <t>Tenderers shall complete the Tender briefing meeting attendance certificate and return the same with the tender submission. Tenderers are encouraged to inspect the various school sites as they deem necessary.</t>
  </si>
  <si>
    <t>B3.4</t>
  </si>
  <si>
    <t>Existing premises occupied</t>
  </si>
  <si>
    <t>B3.5</t>
  </si>
  <si>
    <t>Previous work – dimensional accuracy</t>
  </si>
  <si>
    <t>B3.6</t>
  </si>
  <si>
    <t>Previous work – defects</t>
  </si>
  <si>
    <t>B3.7</t>
  </si>
  <si>
    <t>Services – known</t>
  </si>
  <si>
    <t>B3.8</t>
  </si>
  <si>
    <t>Services – unknown</t>
  </si>
  <si>
    <t>B3.9</t>
  </si>
  <si>
    <t>Protection of trees</t>
  </si>
  <si>
    <t>B3.10</t>
  </si>
  <si>
    <t>Articles of value</t>
  </si>
  <si>
    <t>B3.11</t>
  </si>
  <si>
    <t>Inspection of adjoining properties</t>
  </si>
  <si>
    <t>B4.0</t>
  </si>
  <si>
    <t>MANAGEMENT OF CONTRACT</t>
  </si>
  <si>
    <t>B4.1</t>
  </si>
  <si>
    <t>Management of the works</t>
  </si>
  <si>
    <t>B4.2</t>
  </si>
  <si>
    <t>Programme for the works</t>
  </si>
  <si>
    <t>B4.3</t>
  </si>
  <si>
    <t>Progress meetings</t>
  </si>
  <si>
    <t>B4.4</t>
  </si>
  <si>
    <t>Technical meetings</t>
  </si>
  <si>
    <t>B4.5</t>
  </si>
  <si>
    <t>Labour and plant records</t>
  </si>
  <si>
    <t>B5.0</t>
  </si>
  <si>
    <t>SAMPLES, SHOP DRAWINGS AND MANUFACTURERS’ INSTRUCTIONS</t>
  </si>
  <si>
    <t>B5.1</t>
  </si>
  <si>
    <t>Samples of materials</t>
  </si>
  <si>
    <t>B5.2</t>
  </si>
  <si>
    <t>Workmanship samples</t>
  </si>
  <si>
    <t>B5.3</t>
  </si>
  <si>
    <t>Shop drawings</t>
  </si>
  <si>
    <t>B5.4</t>
  </si>
  <si>
    <t>Compliance with manufacturers’ instructions</t>
  </si>
  <si>
    <t>B6.0</t>
  </si>
  <si>
    <t>TEMPORARY WORKS AND PLANT</t>
  </si>
  <si>
    <t>B6.1</t>
  </si>
  <si>
    <t>Deposits and fees</t>
  </si>
  <si>
    <t>B6.2</t>
  </si>
  <si>
    <t>Enclosure of the works</t>
  </si>
  <si>
    <t>B6.3</t>
  </si>
  <si>
    <t>Advertising</t>
  </si>
  <si>
    <t>B6.4</t>
  </si>
  <si>
    <t>Plant, equipment, sheds and offices</t>
  </si>
  <si>
    <t>B6.5</t>
  </si>
  <si>
    <t>Main notice board</t>
  </si>
  <si>
    <t>B6.6</t>
  </si>
  <si>
    <t>Subcontractors’ notice board</t>
  </si>
  <si>
    <t>B7.0</t>
  </si>
  <si>
    <t>TEMPORARY SERVICES</t>
  </si>
  <si>
    <t>B7.1</t>
  </si>
  <si>
    <t>Location</t>
  </si>
  <si>
    <t>B7.2</t>
  </si>
  <si>
    <t>Water</t>
  </si>
  <si>
    <t>B7.3</t>
  </si>
  <si>
    <t>Electricity</t>
  </si>
  <si>
    <t>B7.4</t>
  </si>
  <si>
    <t>Telecommunication facilities</t>
  </si>
  <si>
    <t>B7.5</t>
  </si>
  <si>
    <t>Ablution facilities</t>
  </si>
  <si>
    <t>B8.0</t>
  </si>
  <si>
    <t>PRIME COST AMOUNTS</t>
  </si>
  <si>
    <t>B8.1</t>
  </si>
  <si>
    <t>Responsibility for prime cost amounts</t>
  </si>
  <si>
    <t>B9.0</t>
  </si>
  <si>
    <t>ATTENDANCE ON N/S SUBCONTRACTORS</t>
  </si>
  <si>
    <t>B9.1</t>
  </si>
  <si>
    <t>General attendance</t>
  </si>
  <si>
    <t>B9.2</t>
  </si>
  <si>
    <t>Special attendance</t>
  </si>
  <si>
    <t>B9.3</t>
  </si>
  <si>
    <t>Commissioning – fuel, water and electricity</t>
  </si>
  <si>
    <t>B10.0</t>
  </si>
  <si>
    <t>FINANCIAL ASPECTS</t>
  </si>
  <si>
    <t>B10.1</t>
  </si>
  <si>
    <t>Statutory taxes, duties and levies</t>
  </si>
  <si>
    <t>B10.2</t>
  </si>
  <si>
    <t>Payment for preliminaries</t>
  </si>
  <si>
    <t>B10.3</t>
  </si>
  <si>
    <t>Adjustment of preliminaries</t>
  </si>
  <si>
    <r>
      <t xml:space="preserve">Clauses B10.3.1 and B10.3.2 are amended by replacing “within fifteen (15) </t>
    </r>
    <r>
      <rPr>
        <b/>
        <i/>
        <sz val="10"/>
        <rFont val="Arial"/>
        <family val="2"/>
      </rPr>
      <t>working days</t>
    </r>
    <r>
      <rPr>
        <i/>
        <sz val="10"/>
        <rFont val="Arial"/>
        <family val="2"/>
      </rPr>
      <t xml:space="preserve"> of taking possession of the </t>
    </r>
    <r>
      <rPr>
        <b/>
        <i/>
        <sz val="10"/>
        <rFont val="Arial"/>
        <family val="2"/>
      </rPr>
      <t>site</t>
    </r>
    <r>
      <rPr>
        <i/>
        <sz val="10"/>
        <rFont val="Arial"/>
        <family val="2"/>
      </rPr>
      <t xml:space="preserve">” with “when submitting his priced </t>
    </r>
    <r>
      <rPr>
        <b/>
        <i/>
        <sz val="10"/>
        <rFont val="Arial"/>
        <family val="2"/>
      </rPr>
      <t>bills of quantities / lump sum document</t>
    </r>
    <r>
      <rPr>
        <i/>
        <sz val="10"/>
        <rFont val="Arial"/>
        <family val="2"/>
      </rPr>
      <t>”</t>
    </r>
  </si>
  <si>
    <t>B10.4</t>
  </si>
  <si>
    <t>Payment certificate cash flow</t>
  </si>
  <si>
    <t>B11.0</t>
  </si>
  <si>
    <t>GENERAL</t>
  </si>
  <si>
    <t>B11.1</t>
  </si>
  <si>
    <t>Protection of the works</t>
  </si>
  <si>
    <t>B11.2</t>
  </si>
  <si>
    <t>Protection / isolation of existing / sectionally occupied works</t>
  </si>
  <si>
    <t>B11.3</t>
  </si>
  <si>
    <t>Security of the works</t>
  </si>
  <si>
    <t>B11.4</t>
  </si>
  <si>
    <t>Notice before covering work</t>
  </si>
  <si>
    <t>B11.5</t>
  </si>
  <si>
    <t>Disturbance</t>
  </si>
  <si>
    <t>B11.6</t>
  </si>
  <si>
    <t>Environmental disturbance</t>
  </si>
  <si>
    <t>B11.7</t>
  </si>
  <si>
    <t>Works cleaning and clearing</t>
  </si>
  <si>
    <t>B11.8</t>
  </si>
  <si>
    <t>Vermin</t>
  </si>
  <si>
    <t>B11.9</t>
  </si>
  <si>
    <t>Overhand work</t>
  </si>
  <si>
    <t>B11.10</t>
  </si>
  <si>
    <t>Instruction manuals and guarantees</t>
  </si>
  <si>
    <t>B11.11</t>
  </si>
  <si>
    <t>As built information</t>
  </si>
  <si>
    <t>B11.12</t>
  </si>
  <si>
    <t>Tenant installations</t>
  </si>
  <si>
    <t>B12.0</t>
  </si>
  <si>
    <t>SCHEDULE OF VARIABLES</t>
  </si>
  <si>
    <t>B12.1</t>
  </si>
  <si>
    <t>Pre-tender information</t>
  </si>
  <si>
    <r>
      <t xml:space="preserve">This </t>
    </r>
    <r>
      <rPr>
        <b/>
        <i/>
        <sz val="10"/>
        <color indexed="8"/>
        <rFont val="Arial"/>
        <family val="2"/>
      </rPr>
      <t>schedule</t>
    </r>
    <r>
      <rPr>
        <i/>
        <sz val="10"/>
        <color indexed="8"/>
        <rFont val="Arial"/>
        <family val="2"/>
      </rPr>
      <t xml:space="preserve"> contains all variables referred to in this document and is divided into pre-tender and post-tender categories.  The pre-tender category must be completed in full and included in the tender documents.  Both the pre-tender and post-tender categories form part of these </t>
    </r>
    <r>
      <rPr>
        <b/>
        <i/>
        <sz val="10"/>
        <color indexed="8"/>
        <rFont val="Arial"/>
        <family val="2"/>
      </rPr>
      <t>Preliminaries</t>
    </r>
  </si>
  <si>
    <r>
      <t xml:space="preserve">Spaces requiring information must be filled in, shown as “not applicable” or deleted and not left blank. Where choices are offered, the non-applicable items are to be deleted.  Where insufficient space is provided the information should be annexed hereto and cross-referenced to the applicable clause of the </t>
    </r>
    <r>
      <rPr>
        <b/>
        <i/>
        <sz val="10"/>
        <color indexed="8"/>
        <rFont val="Arial"/>
        <family val="2"/>
      </rPr>
      <t>schedule</t>
    </r>
    <r>
      <rPr>
        <i/>
        <sz val="10"/>
        <color indexed="8"/>
        <rFont val="Arial"/>
        <family val="2"/>
      </rPr>
      <t>. Key cross reference clauses are italicised in [ ] brackets</t>
    </r>
  </si>
  <si>
    <t>PRE-TENDER INFORMATION</t>
  </si>
  <si>
    <t>12.1.1</t>
  </si>
  <si>
    <t>[2.2]</t>
  </si>
  <si>
    <t>The quantities are provisional</t>
  </si>
  <si>
    <t>(yes/no)</t>
  </si>
  <si>
    <t>Yes</t>
  </si>
  <si>
    <t>12.1.2</t>
  </si>
  <si>
    <t>[2.3]</t>
  </si>
  <si>
    <t>Construction documentation is complete</t>
  </si>
  <si>
    <t>12.1.3</t>
  </si>
  <si>
    <t>[2.4]</t>
  </si>
  <si>
    <t>Details: N/A</t>
  </si>
  <si>
    <t>12.1.4</t>
  </si>
  <si>
    <t>[3.1]</t>
  </si>
  <si>
    <r>
      <t xml:space="preserve">Details: The area of the </t>
    </r>
    <r>
      <rPr>
        <b/>
        <i/>
        <sz val="10"/>
        <color indexed="8"/>
        <rFont val="Arial"/>
        <family val="2"/>
      </rPr>
      <t>works</t>
    </r>
    <r>
      <rPr>
        <i/>
        <sz val="10"/>
        <color indexed="8"/>
        <rFont val="Arial"/>
        <family val="2"/>
      </rPr>
      <t xml:space="preserve"> to be occupied by the </t>
    </r>
    <r>
      <rPr>
        <b/>
        <i/>
        <sz val="10"/>
        <color indexed="8"/>
        <rFont val="Arial"/>
        <family val="2"/>
      </rPr>
      <t>contractor</t>
    </r>
    <r>
      <rPr>
        <i/>
        <sz val="10"/>
        <color indexed="8"/>
        <rFont val="Arial"/>
        <family val="2"/>
      </rPr>
      <t xml:space="preserve">, any restrictions on the area and the limit of access or exit will be pointed out to the tenderers by the </t>
    </r>
    <r>
      <rPr>
        <b/>
        <i/>
        <sz val="10"/>
        <color indexed="8"/>
        <rFont val="Arial"/>
        <family val="2"/>
      </rPr>
      <t>principal agent</t>
    </r>
    <r>
      <rPr>
        <i/>
        <sz val="10"/>
        <color indexed="8"/>
        <rFont val="Arial"/>
        <family val="2"/>
      </rPr>
      <t xml:space="preserve"> at the site handover.  </t>
    </r>
  </si>
  <si>
    <t>12.1.5</t>
  </si>
  <si>
    <t>[3.2]</t>
  </si>
  <si>
    <t xml:space="preserve">Details: N/A </t>
  </si>
  <si>
    <t>12.1.6</t>
  </si>
  <si>
    <t>[3.4]</t>
  </si>
  <si>
    <t xml:space="preserve">Specific requirements: </t>
  </si>
  <si>
    <t xml:space="preserve">The contractor shall also comply with the additional requirements with regard to the Coronavirus pandemic in terms of all Covid-19 legislation, regulations and guidelines. </t>
  </si>
  <si>
    <t>12.1.7</t>
  </si>
  <si>
    <t>[3.5]</t>
  </si>
  <si>
    <t>Details:  N/A</t>
  </si>
  <si>
    <t>12.1.8</t>
  </si>
  <si>
    <t>[3.6]</t>
  </si>
  <si>
    <t>12.1.9</t>
  </si>
  <si>
    <t>[3.7]</t>
  </si>
  <si>
    <t>Details: Services not indicated on drawings will be pointed out on site by the principal agent.</t>
  </si>
  <si>
    <t>12.1.10</t>
  </si>
  <si>
    <t>[3.9]</t>
  </si>
  <si>
    <t xml:space="preserve">Specific requirements:  Specific plants to be relocated will be pointed out to the contractor before site clearance takes place. </t>
  </si>
  <si>
    <t>12.1.11</t>
  </si>
  <si>
    <t>[3.11]</t>
  </si>
  <si>
    <t>Specific requirements:  All adjacent buildings, municipal roads, kerbs, paving, etc, shall be inspected before the commencement of the works and all existing defects recorded and a photographic record shall be kept.</t>
  </si>
  <si>
    <t>12.1.12</t>
  </si>
  <si>
    <t>[6.2]</t>
  </si>
  <si>
    <r>
      <t xml:space="preserve">Specific requirements:  The </t>
    </r>
    <r>
      <rPr>
        <b/>
        <sz val="10"/>
        <color indexed="8"/>
        <rFont val="Arial"/>
        <family val="2"/>
      </rPr>
      <t xml:space="preserve">contractor </t>
    </r>
    <r>
      <rPr>
        <sz val="10"/>
        <color indexed="8"/>
        <rFont val="Arial"/>
        <family val="2"/>
      </rPr>
      <t xml:space="preserve">must make provision for fencing the contractor’s yard/camp site with a suitable fence at least 1,8m high with lockable access gates, which must be maintained during the </t>
    </r>
    <r>
      <rPr>
        <b/>
        <sz val="10"/>
        <color indexed="8"/>
        <rFont val="Arial"/>
        <family val="2"/>
      </rPr>
      <t>construction period</t>
    </r>
    <r>
      <rPr>
        <sz val="10"/>
        <color indexed="8"/>
        <rFont val="Arial"/>
        <family val="2"/>
      </rPr>
      <t xml:space="preserve"> and removed on completion of the </t>
    </r>
    <r>
      <rPr>
        <b/>
        <sz val="10"/>
        <color indexed="8"/>
        <rFont val="Arial"/>
        <family val="2"/>
      </rPr>
      <t>works</t>
    </r>
    <r>
      <rPr>
        <sz val="10"/>
        <color indexed="8"/>
        <rFont val="Arial"/>
        <family val="2"/>
      </rPr>
      <t>.</t>
    </r>
  </si>
  <si>
    <t>12.1.13</t>
  </si>
  <si>
    <t>Offices</t>
  </si>
  <si>
    <t>[6.4.3]</t>
  </si>
  <si>
    <t>Specific requirements:</t>
  </si>
  <si>
    <r>
      <t xml:space="preserve">The </t>
    </r>
    <r>
      <rPr>
        <b/>
        <sz val="10"/>
        <color indexed="8"/>
        <rFont val="Arial"/>
        <family val="2"/>
      </rPr>
      <t>contractor</t>
    </r>
    <r>
      <rPr>
        <sz val="10"/>
        <color indexed="8"/>
        <rFont val="Arial"/>
        <family val="2"/>
      </rPr>
      <t xml:space="preserve"> shall provide, maintain and remove on completion of the works an office for the exclusive use of the </t>
    </r>
    <r>
      <rPr>
        <b/>
        <sz val="10"/>
        <color indexed="8"/>
        <rFont val="Arial"/>
        <family val="2"/>
      </rPr>
      <t>principal agent</t>
    </r>
    <r>
      <rPr>
        <sz val="10"/>
        <color indexed="8"/>
        <rFont val="Arial"/>
        <family val="2"/>
      </rPr>
      <t>, minimum size 4 x 3 x 3m high internally, suitably insulated and ventilated, provided with electric lighting and fitted with boarded floor, desk, chair, drawing stool, drawing board and lock-up drawers for drawings.  The office shall be kept clean and fit for use at all times</t>
    </r>
  </si>
  <si>
    <t>12.1.14</t>
  </si>
  <si>
    <t>[6.5]</t>
  </si>
  <si>
    <r>
      <t xml:space="preserve">The </t>
    </r>
    <r>
      <rPr>
        <b/>
        <sz val="10"/>
        <color indexed="8"/>
        <rFont val="Arial"/>
        <family val="2"/>
      </rPr>
      <t>contractor</t>
    </r>
    <r>
      <rPr>
        <sz val="10"/>
        <color indexed="8"/>
        <rFont val="Arial"/>
        <family val="2"/>
      </rPr>
      <t xml:space="preserve"> shall provide, erect where directed, maintain and remove on completion of the </t>
    </r>
    <r>
      <rPr>
        <b/>
        <sz val="10"/>
        <color indexed="8"/>
        <rFont val="Arial"/>
        <family val="2"/>
      </rPr>
      <t>works</t>
    </r>
    <r>
      <rPr>
        <sz val="10"/>
        <color indexed="8"/>
        <rFont val="Arial"/>
        <family val="2"/>
      </rPr>
      <t xml:space="preserve"> a notice board size 2.75 x 3.7m as per the specification and the drawing annexed to these bills of quantities for tender purposes, constructed of suitable boarding with flat smooth surface and with edging bead 19mm thick round outer edges and projecting 12mm from face of boarding and rounded on front edge.  The board shall be securely fixed to hoarding, where hoarding is provided, or fixed to and including a suitable supporting structure of timber or tubular posts and braces.</t>
    </r>
  </si>
  <si>
    <t>12.1.15</t>
  </si>
  <si>
    <t>[6.6]</t>
  </si>
  <si>
    <t>A notice board is required</t>
  </si>
  <si>
    <t xml:space="preserve">(yes/no)   </t>
  </si>
  <si>
    <t>Specific requirements: None</t>
  </si>
  <si>
    <t>12.1.16</t>
  </si>
  <si>
    <t>[7.2]</t>
  </si>
  <si>
    <r>
      <t xml:space="preserve">Option A (by </t>
    </r>
    <r>
      <rPr>
        <b/>
        <i/>
        <sz val="10"/>
        <color indexed="8"/>
        <rFont val="Arial"/>
        <family val="2"/>
      </rPr>
      <t>contractor</t>
    </r>
    <r>
      <rPr>
        <i/>
        <sz val="10"/>
        <color indexed="8"/>
        <rFont val="Arial"/>
        <family val="2"/>
      </rPr>
      <t>)</t>
    </r>
  </si>
  <si>
    <r>
      <t xml:space="preserve">Option B (by </t>
    </r>
    <r>
      <rPr>
        <b/>
        <i/>
        <sz val="10"/>
        <color indexed="8"/>
        <rFont val="Arial"/>
        <family val="2"/>
      </rPr>
      <t>employer –</t>
    </r>
    <r>
      <rPr>
        <i/>
        <sz val="10"/>
        <color indexed="8"/>
        <rFont val="Arial"/>
        <family val="2"/>
      </rPr>
      <t xml:space="preserve"> free of charge)</t>
    </r>
  </si>
  <si>
    <t xml:space="preserve">(yes/no)  </t>
  </si>
  <si>
    <r>
      <t xml:space="preserve">Option C (by </t>
    </r>
    <r>
      <rPr>
        <b/>
        <i/>
        <sz val="10"/>
        <color indexed="8"/>
        <rFont val="Arial"/>
        <family val="2"/>
      </rPr>
      <t>employer –</t>
    </r>
    <r>
      <rPr>
        <i/>
        <sz val="10"/>
        <color indexed="8"/>
        <rFont val="Arial"/>
        <family val="2"/>
      </rPr>
      <t xml:space="preserve"> metered)</t>
    </r>
  </si>
  <si>
    <t>12.1.17</t>
  </si>
  <si>
    <t>[7.3]</t>
  </si>
  <si>
    <r>
      <t xml:space="preserve">Option B (by </t>
    </r>
    <r>
      <rPr>
        <b/>
        <i/>
        <sz val="10"/>
        <color indexed="8"/>
        <rFont val="Arial"/>
        <family val="2"/>
      </rPr>
      <t xml:space="preserve">employer – </t>
    </r>
    <r>
      <rPr>
        <i/>
        <sz val="10"/>
        <color indexed="8"/>
        <rFont val="Arial"/>
        <family val="2"/>
      </rPr>
      <t>free of charge)</t>
    </r>
  </si>
  <si>
    <r>
      <t xml:space="preserve">Option C (by </t>
    </r>
    <r>
      <rPr>
        <b/>
        <i/>
        <sz val="10"/>
        <color indexed="8"/>
        <rFont val="Arial"/>
        <family val="2"/>
      </rPr>
      <t>employer</t>
    </r>
    <r>
      <rPr>
        <i/>
        <sz val="10"/>
        <color indexed="8"/>
        <rFont val="Arial"/>
        <family val="2"/>
      </rPr>
      <t xml:space="preserve"> </t>
    </r>
    <r>
      <rPr>
        <b/>
        <i/>
        <sz val="10"/>
        <color indexed="8"/>
        <rFont val="Arial"/>
        <family val="2"/>
      </rPr>
      <t>–</t>
    </r>
    <r>
      <rPr>
        <i/>
        <sz val="10"/>
        <color indexed="8"/>
        <rFont val="Arial"/>
        <family val="2"/>
      </rPr>
      <t xml:space="preserve"> metered)</t>
    </r>
  </si>
  <si>
    <t>12.1.18</t>
  </si>
  <si>
    <t>Telecommunications</t>
  </si>
  <si>
    <t>[7.4]</t>
  </si>
  <si>
    <t>Telephone</t>
  </si>
  <si>
    <t>Facsimile</t>
  </si>
  <si>
    <t>E-mail</t>
  </si>
  <si>
    <t>12.1.19</t>
  </si>
  <si>
    <t>[7.5]</t>
  </si>
  <si>
    <r>
      <t xml:space="preserve">Option B (by </t>
    </r>
    <r>
      <rPr>
        <b/>
        <i/>
        <sz val="10"/>
        <color indexed="8"/>
        <rFont val="Arial"/>
        <family val="2"/>
      </rPr>
      <t>employer</t>
    </r>
    <r>
      <rPr>
        <i/>
        <sz val="10"/>
        <color indexed="8"/>
        <rFont val="Arial"/>
        <family val="2"/>
      </rPr>
      <t>)</t>
    </r>
  </si>
  <si>
    <t>12.1.20</t>
  </si>
  <si>
    <t>Protection of existing/sectionally occupied works</t>
  </si>
  <si>
    <t>[11.2]</t>
  </si>
  <si>
    <t>Protection is required</t>
  </si>
  <si>
    <t>12.1.21</t>
  </si>
  <si>
    <t>[9.2]</t>
  </si>
  <si>
    <r>
      <t>Subcontractor</t>
    </r>
    <r>
      <rPr>
        <i/>
        <sz val="10"/>
        <color indexed="8"/>
        <rFont val="Arial"/>
        <family val="2"/>
      </rPr>
      <t xml:space="preserve">  (1) details: N/A</t>
    </r>
  </si>
  <si>
    <r>
      <t>Subcontractor</t>
    </r>
    <r>
      <rPr>
        <i/>
        <sz val="10"/>
        <color indexed="8"/>
        <rFont val="Arial"/>
        <family val="2"/>
      </rPr>
      <t xml:space="preserve">  (2) details: N/A</t>
    </r>
  </si>
  <si>
    <r>
      <t xml:space="preserve">Subcontractor </t>
    </r>
    <r>
      <rPr>
        <i/>
        <sz val="10"/>
        <color indexed="8"/>
        <rFont val="Arial"/>
        <family val="2"/>
      </rPr>
      <t xml:space="preserve"> (3) details: N/A</t>
    </r>
  </si>
  <si>
    <r>
      <t>Subcontractor</t>
    </r>
    <r>
      <rPr>
        <i/>
        <sz val="10"/>
        <color indexed="8"/>
        <rFont val="Arial"/>
        <family val="2"/>
      </rPr>
      <t xml:space="preserve">  (4) details: N/A</t>
    </r>
  </si>
  <si>
    <t>12.1.22</t>
  </si>
  <si>
    <t>[11.1]</t>
  </si>
  <si>
    <t>12.1.23</t>
  </si>
  <si>
    <t>[11.5]</t>
  </si>
  <si>
    <r>
      <t xml:space="preserve">The </t>
    </r>
    <r>
      <rPr>
        <b/>
        <i/>
        <sz val="10"/>
        <color indexed="8"/>
        <rFont val="Arial"/>
        <family val="2"/>
      </rPr>
      <t>contractor</t>
    </r>
    <r>
      <rPr>
        <i/>
        <sz val="10"/>
        <color indexed="8"/>
        <rFont val="Arial"/>
        <family val="2"/>
      </rPr>
      <t xml:space="preserve"> shall exercise dust and sand control by watering the site regularly and/or by using any other suitable measures such as providing, erecting and removing on completion of the </t>
    </r>
    <r>
      <rPr>
        <b/>
        <i/>
        <sz val="10"/>
        <color indexed="8"/>
        <rFont val="Arial"/>
        <family val="2"/>
      </rPr>
      <t>works</t>
    </r>
    <r>
      <rPr>
        <i/>
        <sz val="10"/>
        <color indexed="8"/>
        <rFont val="Arial"/>
        <family val="2"/>
      </rPr>
      <t xml:space="preserve"> all necessary temporary dust screens, all to the satisfaction of the </t>
    </r>
    <r>
      <rPr>
        <b/>
        <i/>
        <sz val="10"/>
        <color indexed="8"/>
        <rFont val="Arial"/>
        <family val="2"/>
      </rPr>
      <t>principal agent.</t>
    </r>
  </si>
  <si>
    <t>12.1.24</t>
  </si>
  <si>
    <t>[11.6]</t>
  </si>
  <si>
    <t>Specific requirements: N/A</t>
  </si>
  <si>
    <t>POST-TENDER INFORMATION</t>
  </si>
  <si>
    <t>12.2.1</t>
  </si>
  <si>
    <t>Payment of preliminaries</t>
  </si>
  <si>
    <t>[10.2]</t>
  </si>
  <si>
    <t>Option A (prorated)</t>
  </si>
  <si>
    <t>Option B (calculated)</t>
  </si>
  <si>
    <t>12.2.2</t>
  </si>
  <si>
    <t>[10.3]</t>
  </si>
  <si>
    <t>Option A (three categories)</t>
  </si>
  <si>
    <t>Option B (detailed breakdown)</t>
  </si>
  <si>
    <t>12.2.3</t>
  </si>
  <si>
    <t>Additional agreed preliminaries items</t>
  </si>
  <si>
    <t>Details:</t>
  </si>
  <si>
    <t>SECTION C: SPECIFIC PRELIMINARIES</t>
  </si>
  <si>
    <t xml:space="preserve">          </t>
  </si>
  <si>
    <t xml:space="preserve">   </t>
  </si>
  <si>
    <r>
      <t xml:space="preserve">Section C </t>
    </r>
    <r>
      <rPr>
        <sz val="10"/>
        <color indexed="8"/>
        <rFont val="Arial"/>
        <family val="2"/>
      </rPr>
      <t>contains specific preliminary items which apply to this contract except where N/A (Not Applicable) appears against an item</t>
    </r>
  </si>
  <si>
    <t>C1.0</t>
  </si>
  <si>
    <t>CONTRACT DRAWINGS</t>
  </si>
  <si>
    <r>
      <t xml:space="preserve">The drawings issued with the tender documents do not comprise the complete set but serve as a guide only for tendering purposes and for indicating the scope of the work to enable the tenderer to acquaint himself with the nature and extent of the </t>
    </r>
    <r>
      <rPr>
        <b/>
        <i/>
        <sz val="10"/>
        <color indexed="8"/>
        <rFont val="Arial"/>
        <family val="2"/>
      </rPr>
      <t>works</t>
    </r>
    <r>
      <rPr>
        <i/>
        <sz val="10"/>
        <color indexed="8"/>
        <rFont val="Arial"/>
        <family val="2"/>
      </rPr>
      <t xml:space="preserve"> and the manner in which they are to be executed</t>
    </r>
  </si>
  <si>
    <r>
      <t xml:space="preserve">Should any part of the drawings not be clearly understood by the tenderer he shall, before submitting his tender, obtain clarification in writing from the </t>
    </r>
    <r>
      <rPr>
        <b/>
        <i/>
        <sz val="10"/>
        <color indexed="8"/>
        <rFont val="Arial"/>
        <family val="2"/>
      </rPr>
      <t>principal agent</t>
    </r>
  </si>
  <si>
    <t>C2.0</t>
  </si>
  <si>
    <t>GENERAL PREAMBLES</t>
  </si>
  <si>
    <r>
      <t xml:space="preserve">The items in the </t>
    </r>
    <r>
      <rPr>
        <b/>
        <i/>
        <sz val="10"/>
        <color indexed="8"/>
        <rFont val="Arial"/>
        <family val="2"/>
      </rPr>
      <t>bills of quantities / lump sum document</t>
    </r>
    <r>
      <rPr>
        <i/>
        <sz val="10"/>
        <color indexed="8"/>
        <rFont val="Arial"/>
        <family val="2"/>
      </rPr>
      <t xml:space="preserve"> are to be read and priced in conjunction with, and the descriptions regarded as amplified by, the “Model Preambles for Trades 2008” as published by the Association of South African Quantity Surveyors, and no claim arising from the brevity of descriptions of items fully described in the said Model Preambles for Trades will be entertained.</t>
    </r>
  </si>
  <si>
    <t>The Department of Public Works Construction Works Specifications (PW371 – A Edition 2.0) shall also apply to the Works.</t>
  </si>
  <si>
    <t>C3.0</t>
  </si>
  <si>
    <t>TRADE NAMES</t>
  </si>
  <si>
    <r>
      <t xml:space="preserve">Wherever a trade name for any product has been described in the </t>
    </r>
    <r>
      <rPr>
        <b/>
        <i/>
        <sz val="10"/>
        <color indexed="8"/>
        <rFont val="Arial"/>
        <family val="2"/>
      </rPr>
      <t>bills of quantities / lump sum document</t>
    </r>
    <r>
      <rPr>
        <i/>
        <sz val="10"/>
        <color indexed="8"/>
        <rFont val="Arial"/>
        <family val="2"/>
      </rPr>
      <t xml:space="preserve">, the tenderer’s attention is drawn to the fact that any other product of equal quality may be used subject to the written approval of the </t>
    </r>
    <r>
      <rPr>
        <b/>
        <i/>
        <sz val="10"/>
        <color indexed="8"/>
        <rFont val="Arial"/>
        <family val="2"/>
      </rPr>
      <t>principal agent</t>
    </r>
    <r>
      <rPr>
        <i/>
        <sz val="10"/>
        <color indexed="8"/>
        <rFont val="Arial"/>
        <family val="2"/>
      </rPr>
      <t xml:space="preserve"> being obtained prior to the closing date for submission of tenders</t>
    </r>
  </si>
  <si>
    <t>If prior written approval for an alternative product is not obtained, the product described shall be deemed to have been tendered for</t>
  </si>
  <si>
    <t>C4.0</t>
  </si>
  <si>
    <t>IMPORTED MATERIALS AND EQUIPMENT</t>
  </si>
  <si>
    <t xml:space="preserve">Where imported items are listed in the tender documents, the tenderer shall provide all the information called for, failing which the price of any such item, materials or equipment shall be excluded from currency fluctuations. </t>
  </si>
  <si>
    <t>Notwithstanding any provisions elsewhere regarding the adjustment of contract prices, the price of any item, material or equipment listed in terms of this clause shall be excluded from the Contract Price Adjustment Provisions (if applicable)</t>
  </si>
  <si>
    <t>C5.0</t>
  </si>
  <si>
    <t>VIEWING THE SITE IN SECURITY AREAS</t>
  </si>
  <si>
    <r>
      <t xml:space="preserve">The </t>
    </r>
    <r>
      <rPr>
        <b/>
        <i/>
        <sz val="10"/>
        <color indexed="8"/>
        <rFont val="Arial"/>
        <family val="2"/>
      </rPr>
      <t>site</t>
    </r>
    <r>
      <rPr>
        <i/>
        <sz val="10"/>
        <color indexed="8"/>
        <rFont val="Arial"/>
        <family val="2"/>
      </rPr>
      <t xml:space="preserve"> is situated in a security area and the tenderer must arrange with the unit commander or other responsible officer to obtain permission to enter the </t>
    </r>
    <r>
      <rPr>
        <b/>
        <i/>
        <sz val="10"/>
        <color indexed="8"/>
        <rFont val="Arial"/>
        <family val="2"/>
      </rPr>
      <t>site</t>
    </r>
    <r>
      <rPr>
        <i/>
        <sz val="10"/>
        <color indexed="8"/>
        <rFont val="Arial"/>
        <family val="2"/>
      </rPr>
      <t xml:space="preserve"> for tendering purposes</t>
    </r>
  </si>
  <si>
    <t>C6.0</t>
  </si>
  <si>
    <t>COMMENCEMENT OF WORKS IN SECURITY AREAS</t>
  </si>
  <si>
    <r>
      <t xml:space="preserve">As the </t>
    </r>
    <r>
      <rPr>
        <b/>
        <i/>
        <sz val="10"/>
        <color indexed="8"/>
        <rFont val="Arial"/>
        <family val="2"/>
      </rPr>
      <t>works</t>
    </r>
    <r>
      <rPr>
        <i/>
        <sz val="10"/>
        <color indexed="8"/>
        <rFont val="Arial"/>
        <family val="2"/>
      </rPr>
      <t xml:space="preserve"> falls within a security area the </t>
    </r>
    <r>
      <rPr>
        <b/>
        <i/>
        <sz val="10"/>
        <color indexed="8"/>
        <rFont val="Arial"/>
        <family val="2"/>
      </rPr>
      <t>contractor</t>
    </r>
    <r>
      <rPr>
        <i/>
        <sz val="10"/>
        <color indexed="8"/>
        <rFont val="Arial"/>
        <family val="2"/>
      </rPr>
      <t xml:space="preserve"> must give the unit commander or other responsible officer notice before commencement of the </t>
    </r>
    <r>
      <rPr>
        <b/>
        <i/>
        <sz val="10"/>
        <color indexed="8"/>
        <rFont val="Arial"/>
        <family val="2"/>
      </rPr>
      <t>works</t>
    </r>
    <r>
      <rPr>
        <i/>
        <sz val="10"/>
        <color indexed="8"/>
        <rFont val="Arial"/>
        <family val="2"/>
      </rPr>
      <t xml:space="preserve">.  Should the </t>
    </r>
    <r>
      <rPr>
        <b/>
        <i/>
        <sz val="10"/>
        <color indexed="8"/>
        <rFont val="Arial"/>
        <family val="2"/>
      </rPr>
      <t>contractor</t>
    </r>
    <r>
      <rPr>
        <i/>
        <sz val="10"/>
        <color indexed="8"/>
        <rFont val="Arial"/>
        <family val="2"/>
      </rPr>
      <t xml:space="preserve"> fail to make such arrangements, admission to the </t>
    </r>
    <r>
      <rPr>
        <b/>
        <i/>
        <sz val="10"/>
        <color indexed="8"/>
        <rFont val="Arial"/>
        <family val="2"/>
      </rPr>
      <t>site</t>
    </r>
    <r>
      <rPr>
        <i/>
        <sz val="10"/>
        <color indexed="8"/>
        <rFont val="Arial"/>
        <family val="2"/>
      </rPr>
      <t xml:space="preserve"> may be refused and any additional costs will be for the </t>
    </r>
    <r>
      <rPr>
        <b/>
        <i/>
        <sz val="10"/>
        <color indexed="8"/>
        <rFont val="Arial"/>
        <family val="2"/>
      </rPr>
      <t>contractor’s</t>
    </r>
    <r>
      <rPr>
        <i/>
        <sz val="10"/>
        <color indexed="8"/>
        <rFont val="Arial"/>
        <family val="2"/>
      </rPr>
      <t xml:space="preserve"> account</t>
    </r>
  </si>
  <si>
    <t>C7.0</t>
  </si>
  <si>
    <t>ENTRANCE PERMITS TO SECURITY AREAS</t>
  </si>
  <si>
    <r>
      <t xml:space="preserve">As the </t>
    </r>
    <r>
      <rPr>
        <b/>
        <i/>
        <sz val="10"/>
        <color indexed="8"/>
        <rFont val="Arial"/>
        <family val="2"/>
      </rPr>
      <t>works</t>
    </r>
    <r>
      <rPr>
        <i/>
        <sz val="10"/>
        <color indexed="8"/>
        <rFont val="Arial"/>
        <family val="2"/>
      </rPr>
      <t xml:space="preserve"> falls within a security area the </t>
    </r>
    <r>
      <rPr>
        <b/>
        <i/>
        <sz val="10"/>
        <color indexed="8"/>
        <rFont val="Arial"/>
        <family val="2"/>
      </rPr>
      <t>contractor</t>
    </r>
    <r>
      <rPr>
        <i/>
        <sz val="10"/>
        <color indexed="8"/>
        <rFont val="Arial"/>
        <family val="2"/>
      </rPr>
      <t xml:space="preserve"> shall obtain entrance permits for his personnel and workmen entering the area and shall comply with all regulations and instructions which may be issued from time to time regarding the protection of persons and property under the control of the Defence Force, Police or chief security officer</t>
    </r>
  </si>
  <si>
    <t>C8.0</t>
  </si>
  <si>
    <t>SECURITY CHECK OF PERSONNEL</t>
  </si>
  <si>
    <r>
      <t xml:space="preserve">The </t>
    </r>
    <r>
      <rPr>
        <b/>
        <sz val="10"/>
        <color indexed="8"/>
        <rFont val="Arial"/>
        <family val="2"/>
      </rPr>
      <t>principal agent</t>
    </r>
    <r>
      <rPr>
        <sz val="10"/>
        <color indexed="8"/>
        <rFont val="Arial"/>
        <family val="2"/>
      </rPr>
      <t xml:space="preserve"> may require the </t>
    </r>
    <r>
      <rPr>
        <b/>
        <sz val="10"/>
        <color indexed="8"/>
        <rFont val="Arial"/>
        <family val="2"/>
      </rPr>
      <t>contractor</t>
    </r>
    <r>
      <rPr>
        <sz val="10"/>
        <color indexed="8"/>
        <rFont val="Arial"/>
        <family val="2"/>
      </rPr>
      <t xml:space="preserve"> to have his personnel and workmen, or a certain number of them, security classified</t>
    </r>
  </si>
  <si>
    <r>
      <t xml:space="preserve">In the event of the </t>
    </r>
    <r>
      <rPr>
        <b/>
        <sz val="10"/>
        <color indexed="8"/>
        <rFont val="Arial"/>
        <family val="2"/>
      </rPr>
      <t>principal agent</t>
    </r>
    <r>
      <rPr>
        <sz val="10"/>
        <color indexed="8"/>
        <rFont val="Arial"/>
        <family val="2"/>
      </rPr>
      <t xml:space="preserve"> requesting the removal of a person or persons from the </t>
    </r>
    <r>
      <rPr>
        <b/>
        <sz val="10"/>
        <color indexed="8"/>
        <rFont val="Arial"/>
        <family val="2"/>
      </rPr>
      <t>works</t>
    </r>
    <r>
      <rPr>
        <sz val="10"/>
        <color indexed="8"/>
        <rFont val="Arial"/>
        <family val="2"/>
      </rPr>
      <t xml:space="preserve"> for security reasons, the </t>
    </r>
    <r>
      <rPr>
        <b/>
        <sz val="10"/>
        <color indexed="8"/>
        <rFont val="Arial"/>
        <family val="2"/>
      </rPr>
      <t>contractor</t>
    </r>
    <r>
      <rPr>
        <sz val="10"/>
        <color indexed="8"/>
        <rFont val="Arial"/>
        <family val="2"/>
      </rPr>
      <t xml:space="preserve"> shall do so forthwith and shall thereafter ensure that such person or persons are denied access to the </t>
    </r>
    <r>
      <rPr>
        <b/>
        <sz val="10"/>
        <color indexed="8"/>
        <rFont val="Arial"/>
        <family val="2"/>
      </rPr>
      <t>works</t>
    </r>
    <r>
      <rPr>
        <sz val="10"/>
        <color indexed="8"/>
        <rFont val="Arial"/>
        <family val="2"/>
      </rPr>
      <t xml:space="preserve"> and the </t>
    </r>
    <r>
      <rPr>
        <b/>
        <sz val="10"/>
        <color indexed="8"/>
        <rFont val="Arial"/>
        <family val="2"/>
      </rPr>
      <t>site</t>
    </r>
    <r>
      <rPr>
        <sz val="10"/>
        <color indexed="8"/>
        <rFont val="Arial"/>
        <family val="2"/>
      </rPr>
      <t xml:space="preserve"> and/or to any document or information relating to the </t>
    </r>
    <r>
      <rPr>
        <b/>
        <sz val="10"/>
        <color indexed="8"/>
        <rFont val="Arial"/>
        <family val="2"/>
      </rPr>
      <t>works</t>
    </r>
  </si>
  <si>
    <t>C9.0</t>
  </si>
  <si>
    <t>PROHIBITION ON TAKING OF PHOTOGRAPHS</t>
  </si>
  <si>
    <t>In terms of article 119 of the Defence Act, 44 of 1957, it is prohibited to sketch or to take photographs of any military site or installation or any building or civil works thereon or to be in possession of a camera or other apparatus used for taking of photographs except when authorized thereto by or on behalf of the Minister</t>
  </si>
  <si>
    <t>The same prohibition is also applicable to all correctional institutions in terms of article 44.1(e) of the Correctional Services Act 8 of 1959</t>
  </si>
  <si>
    <t>C10.0</t>
  </si>
  <si>
    <t>OCCUPATIONAL HEALTH AND SAFETY ACT</t>
  </si>
  <si>
    <r>
      <t xml:space="preserve">It is required of the </t>
    </r>
    <r>
      <rPr>
        <b/>
        <i/>
        <sz val="10"/>
        <color indexed="8"/>
        <rFont val="Arial"/>
        <family val="2"/>
      </rPr>
      <t>contractor</t>
    </r>
    <r>
      <rPr>
        <i/>
        <sz val="10"/>
        <color indexed="8"/>
        <rFont val="Arial"/>
        <family val="2"/>
      </rPr>
      <t xml:space="preserve"> to thoroughly study the Health and Safety Specification that must be read together with and is deemed to be incorporated under this Section of the </t>
    </r>
    <r>
      <rPr>
        <b/>
        <i/>
        <sz val="10"/>
        <color indexed="8"/>
        <rFont val="Arial"/>
        <family val="2"/>
      </rPr>
      <t>bills of quantities / lump sum document</t>
    </r>
  </si>
  <si>
    <r>
      <t xml:space="preserve">The </t>
    </r>
    <r>
      <rPr>
        <b/>
        <i/>
        <sz val="10"/>
        <color indexed="8"/>
        <rFont val="Arial"/>
        <family val="2"/>
      </rPr>
      <t xml:space="preserve">contractor </t>
    </r>
    <r>
      <rPr>
        <i/>
        <sz val="10"/>
        <color indexed="8"/>
        <rFont val="Arial"/>
        <family val="2"/>
      </rPr>
      <t xml:space="preserve">must take note that compliance with the Occupational Health and Safety Act, Construction Regulations and Health and Safety Specification is compulsory.  In the event of partial or total non-compliance, the </t>
    </r>
    <r>
      <rPr>
        <b/>
        <i/>
        <sz val="10"/>
        <color indexed="8"/>
        <rFont val="Arial"/>
        <family val="2"/>
      </rPr>
      <t>principal agent,</t>
    </r>
    <r>
      <rPr>
        <i/>
        <sz val="10"/>
        <color indexed="8"/>
        <rFont val="Arial"/>
        <family val="2"/>
      </rPr>
      <t xml:space="preserve"> notwithstanding the provisions of clause A31.0 of Section A or any other clause to the contrary, reserves the right to delay issuing any progress </t>
    </r>
    <r>
      <rPr>
        <b/>
        <i/>
        <sz val="10"/>
        <color indexed="8"/>
        <rFont val="Arial"/>
        <family val="2"/>
      </rPr>
      <t xml:space="preserve">payment certificate </t>
    </r>
    <r>
      <rPr>
        <i/>
        <sz val="10"/>
        <color indexed="8"/>
        <rFont val="Arial"/>
        <family val="2"/>
      </rPr>
      <t xml:space="preserve">until the </t>
    </r>
    <r>
      <rPr>
        <b/>
        <i/>
        <sz val="10"/>
        <color indexed="8"/>
        <rFont val="Arial"/>
        <family val="2"/>
      </rPr>
      <t xml:space="preserve">contractor </t>
    </r>
    <r>
      <rPr>
        <i/>
        <sz val="10"/>
        <color indexed="8"/>
        <rFont val="Arial"/>
        <family val="2"/>
      </rPr>
      <t xml:space="preserve">provides satisfactory proof of compliance.   The </t>
    </r>
    <r>
      <rPr>
        <b/>
        <i/>
        <sz val="10"/>
        <color indexed="8"/>
        <rFont val="Arial"/>
        <family val="2"/>
      </rPr>
      <t xml:space="preserve">contractor </t>
    </r>
    <r>
      <rPr>
        <i/>
        <sz val="10"/>
        <color indexed="8"/>
        <rFont val="Arial"/>
        <family val="2"/>
      </rPr>
      <t>shall not be entitled to any compensation of whatsoever nature, including interest, due to such delay of payment</t>
    </r>
  </si>
  <si>
    <t>Provision for pricing of the Occupational Health and Safety Act, Construction Regulations and Health and Safety Specification is made under this clause, as well as the clauses that follow hereafter and it is explicitly pointed out that all requirements of the aforementioned are deemed to be priced under these clauses and no additional claims in this regard shall be entertained</t>
  </si>
  <si>
    <t>C10.1</t>
  </si>
  <si>
    <t>OCCUPATIONAL HEALTH AND SAFETY</t>
  </si>
  <si>
    <t>C10.2</t>
  </si>
  <si>
    <t>C10.3</t>
  </si>
  <si>
    <t>C10.4</t>
  </si>
  <si>
    <t>Principal contractor’s time related obligations in respect of the Health and Safety Act, Construction Regulations and Covid-19 regulations, etc</t>
  </si>
  <si>
    <t>C10.5</t>
  </si>
  <si>
    <t>PROVISION OF PERSONAL PROTECTIVE EQUIPMENT (PPE)</t>
  </si>
  <si>
    <t>Provision of reflective vests</t>
  </si>
  <si>
    <t>C10.6</t>
  </si>
  <si>
    <t>Provision of hard hats</t>
  </si>
  <si>
    <t>C10.7</t>
  </si>
  <si>
    <t>Provision of protective footwear</t>
  </si>
  <si>
    <t>C10.8</t>
  </si>
  <si>
    <t>Provision of earplugs</t>
  </si>
  <si>
    <t>C10.9</t>
  </si>
  <si>
    <t xml:space="preserve">Provision of dust masks </t>
  </si>
  <si>
    <t>C10.10</t>
  </si>
  <si>
    <t>Provision of gloves</t>
  </si>
  <si>
    <t>C10.11</t>
  </si>
  <si>
    <t>Provision of high visibility overalls to SARTSM Chapter 13 Level 3</t>
  </si>
  <si>
    <t>C10.12</t>
  </si>
  <si>
    <t>Provision of SANS approved ear defenders</t>
  </si>
  <si>
    <t>C10.13</t>
  </si>
  <si>
    <t>C10.14</t>
  </si>
  <si>
    <t>C10.15</t>
  </si>
  <si>
    <t>C10.16</t>
  </si>
  <si>
    <t>C10.17</t>
  </si>
  <si>
    <t>C10.18</t>
  </si>
  <si>
    <t>Medical certificates and medical surveillance including initial (baseline) medical examinations, periodic examinations, and exit examinations</t>
  </si>
  <si>
    <t>Provision of first aid boxes to GSR requirements</t>
  </si>
  <si>
    <t>Noise monitoring including establishment of noise zones (plant), audiograms (personnel), etc</t>
  </si>
  <si>
    <t>C11.0</t>
  </si>
  <si>
    <t>HIV/AIDS AWARENESS</t>
  </si>
  <si>
    <r>
      <t xml:space="preserve">It is required of the </t>
    </r>
    <r>
      <rPr>
        <b/>
        <i/>
        <sz val="10"/>
        <color indexed="8"/>
        <rFont val="Arial"/>
        <family val="2"/>
      </rPr>
      <t>contractor</t>
    </r>
    <r>
      <rPr>
        <i/>
        <sz val="10"/>
        <color indexed="8"/>
        <rFont val="Arial"/>
        <family val="2"/>
      </rPr>
      <t xml:space="preserve"> to thoroughly study the HIV/AIDS Specification (PW 1544) of the Department that must be read together with and is deemed to be incorporated under this Section of the </t>
    </r>
    <r>
      <rPr>
        <b/>
        <i/>
        <sz val="10"/>
        <color indexed="8"/>
        <rFont val="Arial"/>
        <family val="2"/>
      </rPr>
      <t>bills of quantities / lump sum document</t>
    </r>
    <r>
      <rPr>
        <i/>
        <sz val="10"/>
        <color indexed="8"/>
        <rFont val="Arial"/>
        <family val="2"/>
      </rPr>
      <t>.  Provision for pricing of HIV/AIDS awareness is made under items C11.1 to C11.5 hereafter and it is explicitly pointed out that all requirements of the aforementioned specification are deemed to be priced hereunder, as the said items represent the only method of measurement and no additional items or extras to the contract in this regard shall be entertained.</t>
    </r>
  </si>
  <si>
    <r>
      <t xml:space="preserve">The </t>
    </r>
    <r>
      <rPr>
        <b/>
        <i/>
        <sz val="10"/>
        <color indexed="8"/>
        <rFont val="Arial"/>
        <family val="2"/>
      </rPr>
      <t>contractor</t>
    </r>
    <r>
      <rPr>
        <i/>
        <sz val="10"/>
        <color indexed="8"/>
        <rFont val="Arial"/>
        <family val="2"/>
      </rPr>
      <t xml:space="preserve"> must take note that compliance with the HIV/AIDS Specification is compulsory.  In the event of partial or total non-compliance, the </t>
    </r>
    <r>
      <rPr>
        <b/>
        <i/>
        <sz val="10"/>
        <color indexed="8"/>
        <rFont val="Arial"/>
        <family val="2"/>
      </rPr>
      <t>principal agent</t>
    </r>
    <r>
      <rPr>
        <i/>
        <sz val="10"/>
        <color indexed="8"/>
        <rFont val="Arial"/>
        <family val="2"/>
      </rPr>
      <t xml:space="preserve">, notwithstanding the provisions of clause A 31.0 of Section A or any other clause to the contrary, reserves the right to delay issuing any progress </t>
    </r>
    <r>
      <rPr>
        <b/>
        <i/>
        <sz val="10"/>
        <color indexed="8"/>
        <rFont val="Arial"/>
        <family val="2"/>
      </rPr>
      <t>payment</t>
    </r>
    <r>
      <rPr>
        <i/>
        <sz val="10"/>
        <color indexed="8"/>
        <rFont val="Arial"/>
        <family val="2"/>
      </rPr>
      <t xml:space="preserve"> </t>
    </r>
    <r>
      <rPr>
        <b/>
        <i/>
        <sz val="10"/>
        <color indexed="8"/>
        <rFont val="Arial"/>
        <family val="2"/>
      </rPr>
      <t>certificate</t>
    </r>
    <r>
      <rPr>
        <i/>
        <sz val="10"/>
        <color indexed="8"/>
        <rFont val="Arial"/>
        <family val="2"/>
      </rPr>
      <t xml:space="preserve"> until the </t>
    </r>
    <r>
      <rPr>
        <b/>
        <i/>
        <sz val="10"/>
        <color indexed="8"/>
        <rFont val="Arial"/>
        <family val="2"/>
      </rPr>
      <t>contractor</t>
    </r>
    <r>
      <rPr>
        <i/>
        <sz val="10"/>
        <color indexed="8"/>
        <rFont val="Arial"/>
        <family val="2"/>
      </rPr>
      <t xml:space="preserve"> provides satisfactory proof of compliance. The </t>
    </r>
    <r>
      <rPr>
        <b/>
        <i/>
        <sz val="10"/>
        <color indexed="8"/>
        <rFont val="Arial"/>
        <family val="2"/>
      </rPr>
      <t>contractor</t>
    </r>
    <r>
      <rPr>
        <i/>
        <sz val="10"/>
        <color indexed="8"/>
        <rFont val="Arial"/>
        <family val="2"/>
      </rPr>
      <t xml:space="preserve"> shall not be entitled to any compensation of whatsoever nature, including interest, due to such delay of payment</t>
    </r>
  </si>
  <si>
    <t>C11.1</t>
  </si>
  <si>
    <t>AWARENESS CHAMPAIGN</t>
  </si>
  <si>
    <t>Selection, appointment, briefing and making available of an Awareness Campaign including provision of all relevant services, all in accordance with the HIV/AIDS Specification</t>
  </si>
  <si>
    <t>C11.2</t>
  </si>
  <si>
    <t>AWARENESS WORKSHOPS</t>
  </si>
  <si>
    <r>
      <t xml:space="preserve">Selection and appointment of a competent Service Provider approved by the </t>
    </r>
    <r>
      <rPr>
        <b/>
        <sz val="10"/>
        <color indexed="8"/>
        <rFont val="Arial"/>
        <family val="2"/>
      </rPr>
      <t>principal</t>
    </r>
    <r>
      <rPr>
        <sz val="10"/>
        <color indexed="8"/>
        <rFont val="Arial"/>
        <family val="2"/>
      </rPr>
      <t xml:space="preserve"> </t>
    </r>
    <r>
      <rPr>
        <b/>
        <sz val="10"/>
        <color indexed="8"/>
        <rFont val="Arial"/>
        <family val="2"/>
      </rPr>
      <t>agent</t>
    </r>
    <r>
      <rPr>
        <sz val="10"/>
        <color indexed="8"/>
        <rFont val="Arial"/>
        <family val="2"/>
      </rPr>
      <t>, provision of a Service Provider Workshop Plan and a suitable venue, conducting of awareness workshops by means of traditional and/or modern multi-media techniques, including follow-up courses, making available all tuition material and performing assessment procedures, all in accordance with the HIV/AIDS Specification</t>
    </r>
  </si>
  <si>
    <t>C11.3</t>
  </si>
  <si>
    <t>POSTERS, BOOKLETS, VIDEOS, ETC.</t>
  </si>
  <si>
    <r>
      <t xml:space="preserve">Provision, displaying, maintaining and replacing when necessary of four plastic laminated posters, booklets and educational videos, etc. for the duration of the </t>
    </r>
    <r>
      <rPr>
        <b/>
        <sz val="10"/>
        <color indexed="8"/>
        <rFont val="Arial"/>
        <family val="2"/>
      </rPr>
      <t>construction period</t>
    </r>
    <r>
      <rPr>
        <sz val="10"/>
        <color indexed="8"/>
        <rFont val="Arial"/>
        <family val="2"/>
      </rPr>
      <t>, all in accordance with the HIV/AIDS Specification</t>
    </r>
  </si>
  <si>
    <t>C11.4</t>
  </si>
  <si>
    <t>ACCESS TO CONDOMS</t>
  </si>
  <si>
    <r>
      <t xml:space="preserve">Provision and maintenance of condom dispensers fixed in position, including male and female condoms, replenishing male and female condoms on a daily basis as required for the duration of the </t>
    </r>
    <r>
      <rPr>
        <b/>
        <sz val="10"/>
        <color indexed="8"/>
        <rFont val="Arial"/>
        <family val="2"/>
      </rPr>
      <t>construction period</t>
    </r>
    <r>
      <rPr>
        <sz val="10"/>
        <color indexed="8"/>
        <rFont val="Arial"/>
        <family val="2"/>
      </rPr>
      <t>, all in accordance with the HIV/AIDS Specification</t>
    </r>
  </si>
  <si>
    <t>C11.5</t>
  </si>
  <si>
    <t>MONITORING</t>
  </si>
  <si>
    <r>
      <t xml:space="preserve">Monitoring HIV/AIDS awareness of workers, providing the </t>
    </r>
    <r>
      <rPr>
        <b/>
        <sz val="10"/>
        <color indexed="8"/>
        <rFont val="Arial"/>
        <family val="2"/>
      </rPr>
      <t>principal agent</t>
    </r>
    <r>
      <rPr>
        <sz val="10"/>
        <color indexed="8"/>
        <rFont val="Arial"/>
        <family val="2"/>
      </rPr>
      <t xml:space="preserve"> with access to information including making available all reports, thoroughly completed and reflecting the correct information, for the duration of the </t>
    </r>
    <r>
      <rPr>
        <b/>
        <sz val="10"/>
        <color indexed="8"/>
        <rFont val="Arial"/>
        <family val="2"/>
      </rPr>
      <t>construction period</t>
    </r>
    <r>
      <rPr>
        <sz val="10"/>
        <color indexed="8"/>
        <rFont val="Arial"/>
        <family val="2"/>
      </rPr>
      <t xml:space="preserve"> and close out, all in accordance with the HIV/AIDS Specification</t>
    </r>
  </si>
  <si>
    <t xml:space="preserve">                                                                                                                                      </t>
  </si>
  <si>
    <t>C12.0</t>
  </si>
  <si>
    <t>LOCAL LABOUR</t>
  </si>
  <si>
    <r>
      <t xml:space="preserve">The </t>
    </r>
    <r>
      <rPr>
        <b/>
        <sz val="10"/>
        <rFont val="Arial"/>
        <family val="2"/>
      </rPr>
      <t>contractor</t>
    </r>
    <r>
      <rPr>
        <sz val="10"/>
        <rFont val="Arial"/>
        <family val="2"/>
      </rPr>
      <t xml:space="preserve"> shall comply with the following targets with regard to the employment of local labour:</t>
    </r>
  </si>
  <si>
    <t>For the general labour force, the minimum number of people to be employed for the duration of the project will be calculated from the formula below.
Number of Employees=4*[(Contract Value in Rand)/R1,000,000]</t>
  </si>
  <si>
    <r>
      <t>-</t>
    </r>
    <r>
      <rPr>
        <sz val="7"/>
        <rFont val="Times New Roman"/>
        <family val="1"/>
      </rPr>
      <t xml:space="preserve">       </t>
    </r>
    <r>
      <rPr>
        <sz val="10"/>
        <rFont val="Arial"/>
        <family val="2"/>
      </rPr>
      <t>All unskilled labour to be employed on the project must be local labour,</t>
    </r>
  </si>
  <si>
    <r>
      <t>-</t>
    </r>
    <r>
      <rPr>
        <sz val="7"/>
        <rFont val="Times New Roman"/>
        <family val="1"/>
      </rPr>
      <t xml:space="preserve">       </t>
    </r>
    <r>
      <rPr>
        <sz val="10"/>
        <rFont val="Arial"/>
        <family val="2"/>
      </rPr>
      <t>Contractor to endeavour to employ local semi-skilled and skilled labour,</t>
    </r>
  </si>
  <si>
    <r>
      <t>-</t>
    </r>
    <r>
      <rPr>
        <sz val="7"/>
        <rFont val="Times New Roman"/>
        <family val="1"/>
      </rPr>
      <t xml:space="preserve">       </t>
    </r>
    <r>
      <rPr>
        <sz val="10"/>
        <rFont val="Arial"/>
        <family val="2"/>
      </rPr>
      <t>Local labour to be employed on the project to be residents from geographic area of the Local Municipality within where the project site is situated or,</t>
    </r>
  </si>
  <si>
    <r>
      <t>-</t>
    </r>
    <r>
      <rPr>
        <sz val="7"/>
        <rFont val="Times New Roman"/>
        <family val="1"/>
      </rPr>
      <t xml:space="preserve">       </t>
    </r>
    <r>
      <rPr>
        <sz val="10"/>
        <rFont val="Arial"/>
        <family val="2"/>
      </rPr>
      <t>the geographic area excluding the Local Municipality, which falls under the jurisdiction of the District Municipality.</t>
    </r>
  </si>
  <si>
    <r>
      <t>-</t>
    </r>
    <r>
      <rPr>
        <sz val="7"/>
        <rFont val="Times New Roman"/>
        <family val="1"/>
      </rPr>
      <t xml:space="preserve">       </t>
    </r>
    <r>
      <rPr>
        <sz val="10"/>
        <rFont val="Arial"/>
        <family val="2"/>
      </rPr>
      <t>Preference shall be granted to competent labour residing within the Local Municipality above labour residing in the District Municipality.</t>
    </r>
  </si>
  <si>
    <t>-    Local labour employed must not be paid lower than the minimum approved municipal rates in that district or area.</t>
  </si>
  <si>
    <t>The abovementioned conditions do not apply to the contractor’s permanent staff and specialist works.</t>
  </si>
  <si>
    <r>
      <t xml:space="preserve">The </t>
    </r>
    <r>
      <rPr>
        <b/>
        <i/>
        <sz val="10"/>
        <rFont val="Arial"/>
        <family val="2"/>
      </rPr>
      <t>contractor</t>
    </r>
    <r>
      <rPr>
        <i/>
        <sz val="10"/>
        <rFont val="Arial"/>
        <family val="2"/>
      </rPr>
      <t xml:space="preserve"> is to submit to the principal agent details of his plan to achieve this aspect, within five working days of being instructed to do so, where after it must be implemented. Suitable monthly reports to substantiate compliance with the above requirements shall be submitted by the contractor to the Principal Agent.</t>
    </r>
  </si>
  <si>
    <t>C13.0</t>
  </si>
  <si>
    <t>USE OF LOCAL SMME’s</t>
  </si>
  <si>
    <r>
      <t xml:space="preserve">It is the requirement of the </t>
    </r>
    <r>
      <rPr>
        <b/>
        <i/>
        <sz val="10"/>
        <rFont val="Arial"/>
        <family val="2"/>
      </rPr>
      <t xml:space="preserve">employer </t>
    </r>
    <r>
      <rPr>
        <i/>
        <sz val="10"/>
        <rFont val="Arial"/>
        <family val="2"/>
      </rPr>
      <t xml:space="preserve">that the </t>
    </r>
    <r>
      <rPr>
        <b/>
        <i/>
        <sz val="10"/>
        <rFont val="Arial"/>
        <family val="2"/>
      </rPr>
      <t>contractor</t>
    </r>
    <r>
      <rPr>
        <i/>
        <sz val="10"/>
        <rFont val="Arial"/>
        <family val="2"/>
      </rPr>
      <t xml:space="preserve"> enhances the use of SMME’s, as described in the Contract Data, on the project. </t>
    </r>
  </si>
  <si>
    <t>The Targeted Local Labour requirements described elsewhere shall apply mutatis mutandis to the employment of SMME’s.</t>
  </si>
  <si>
    <t xml:space="preserve">The contractor is to submit to the principal agent details of his plan to achieve this aspect, within five working days of being instructed to do so, whereafter it must be implemented. Should the contractor fail to implement this requirement as indicated above, the Employer shall have the right to, without prejudice of any other rights, apply a penalty of not exceeding 5% of the contract sum. </t>
  </si>
  <si>
    <r>
      <t xml:space="preserve">Suitable monthly reports to substantiate compliance with the above requirements shall be submitted by the </t>
    </r>
    <r>
      <rPr>
        <b/>
        <i/>
        <sz val="10"/>
        <rFont val="Arial"/>
        <family val="2"/>
      </rPr>
      <t>contractor</t>
    </r>
    <r>
      <rPr>
        <i/>
        <sz val="10"/>
        <rFont val="Arial"/>
        <family val="2"/>
      </rPr>
      <t xml:space="preserve"> to the </t>
    </r>
    <r>
      <rPr>
        <b/>
        <i/>
        <sz val="10"/>
        <rFont val="Arial"/>
        <family val="2"/>
      </rPr>
      <t>Principal Agent</t>
    </r>
    <r>
      <rPr>
        <i/>
        <sz val="10"/>
        <rFont val="Arial"/>
        <family val="2"/>
      </rPr>
      <t>.</t>
    </r>
  </si>
  <si>
    <t>C14.0</t>
  </si>
  <si>
    <t>USE OF LOCAL BUILDING MATERIALS</t>
  </si>
  <si>
    <t>Preference shall be given to the supply of materials produced or manufactured in the Eastern Cape Province, and provided that:</t>
  </si>
  <si>
    <t>(a)  	Such materials comply in all respects with the specific requirements of PW371-A specification</t>
  </si>
  <si>
    <t>(b)  	The availability of such materials shall not adversely affect the desired progress of the specific works</t>
  </si>
  <si>
    <t>(c)  	The use of such materials shall not constitute grounds for any claim for increased cost in respect thereof</t>
  </si>
  <si>
    <t xml:space="preserve">(d)  The minimum target for materials sourced locally is 20% of the contract value. </t>
  </si>
  <si>
    <t xml:space="preserve">(e)  Local is hereby defined as the district in which the project(s)  is/are located. </t>
  </si>
  <si>
    <t>C15.0</t>
  </si>
  <si>
    <t>REPORTING BY CONTRACTOR</t>
  </si>
  <si>
    <r>
      <t xml:space="preserve">The </t>
    </r>
    <r>
      <rPr>
        <b/>
        <sz val="10"/>
        <color indexed="8"/>
        <rFont val="Arial"/>
        <family val="2"/>
      </rPr>
      <t>contractor</t>
    </r>
    <r>
      <rPr>
        <sz val="10"/>
        <color indexed="8"/>
        <rFont val="Arial"/>
        <family val="2"/>
      </rPr>
      <t xml:space="preserve"> is required to complete the mandatory monthly contractor’s report which is to be submitted together with the contractor’s payment certificate. </t>
    </r>
  </si>
  <si>
    <t>Payment to contractor shall be subject to the aforementioned being submitted timeously and accurately.</t>
  </si>
  <si>
    <t>C16.0</t>
  </si>
  <si>
    <t>COMMUNITY LIAISON OFFICER</t>
  </si>
  <si>
    <r>
      <t xml:space="preserve">The </t>
    </r>
    <r>
      <rPr>
        <b/>
        <sz val="10"/>
        <color indexed="8"/>
        <rFont val="Arial"/>
        <family val="2"/>
      </rPr>
      <t xml:space="preserve">contractor </t>
    </r>
    <r>
      <rPr>
        <sz val="10"/>
        <color indexed="8"/>
        <rFont val="Arial"/>
        <family val="2"/>
      </rPr>
      <t xml:space="preserve">shall employ during the </t>
    </r>
    <r>
      <rPr>
        <b/>
        <sz val="10"/>
        <color indexed="8"/>
        <rFont val="Arial"/>
        <family val="2"/>
      </rPr>
      <t xml:space="preserve">construction period </t>
    </r>
    <r>
      <rPr>
        <sz val="10"/>
        <color indexed="8"/>
        <rFont val="Arial"/>
        <family val="2"/>
      </rPr>
      <t>a community liaison officer. A provisional sum has been included in C2:2: Bills of Quantities for the salary of the community liaison officer, but the</t>
    </r>
    <r>
      <rPr>
        <b/>
        <sz val="10"/>
        <color indexed="8"/>
        <rFont val="Arial"/>
        <family val="2"/>
      </rPr>
      <t xml:space="preserve"> contractor </t>
    </r>
    <r>
      <rPr>
        <sz val="10"/>
        <color indexed="8"/>
        <rFont val="Arial"/>
        <family val="2"/>
      </rPr>
      <t>shall allow for all other costs related to the employment of the community liaison officer such as but not limited to, toilet facilities, office space, supervision, stationery, safety clothing, etc.</t>
    </r>
  </si>
  <si>
    <t>COLLECTION</t>
  </si>
  <si>
    <t>FIXED</t>
  </si>
  <si>
    <t>VALUE
RELATED</t>
  </si>
  <si>
    <t>TIME RELATED</t>
  </si>
  <si>
    <t>AMOUNT</t>
  </si>
  <si>
    <t>TOTAL EXCLUDING VAT</t>
  </si>
  <si>
    <r>
      <t xml:space="preserve">TENDER NO. RFP </t>
    </r>
    <r>
      <rPr>
        <b/>
        <sz val="16"/>
        <color rgb="FFFF0000"/>
        <rFont val="Arial"/>
        <family val="2"/>
      </rPr>
      <t>???/2</t>
    </r>
    <r>
      <rPr>
        <b/>
        <sz val="16"/>
        <color indexed="10"/>
        <rFont val="Arial"/>
        <family val="2"/>
      </rPr>
      <t>023</t>
    </r>
  </si>
  <si>
    <r>
      <t>PROCUREMENT OF A CONTRACTOR FOR THE SUPPLY AND INSTALLATION OF HIGH SECURITY FENCING TO NOMSA FRANS PRIMARY SCHOOL</t>
    </r>
    <r>
      <rPr>
        <b/>
        <sz val="16"/>
        <color indexed="8"/>
        <rFont val="Arial"/>
        <family val="2"/>
      </rPr>
      <t xml:space="preserve"> IN THE EASTERN CAPE PROVINCE</t>
    </r>
  </si>
  <si>
    <r>
      <t xml:space="preserve">“INTEREST” </t>
    </r>
    <r>
      <rPr>
        <i/>
        <sz val="10"/>
        <rFont val="Arial"/>
        <family val="2"/>
      </rPr>
      <t>means the interest rates applicable on this contract, whether specifically indicated in the relevant clauses or not, and will be the rate as determined by the Minister of Finance, from time to time, in terms of section 80(1)(b) of the Public Finance Management Act, 1999 (Act No. 1 of 1999)</t>
    </r>
  </si>
  <si>
    <t>1.5.7 References to any party to this agreement include its successors or permitted assigns;
1.5.8 References to the contractor include the obligations of its personnel;
1.5.9 References to “month” shall be to a calendar month;
1.5.10 References to any amount shall mean that amount exclusive of VAT, unless the amount expressly includes VAT;
1.5.11 References containing terms such as “best endeavours" when used in connection with an obligation of either party, means taking in good faith and with due diligence all reasonable steps to achieve the objective and to fulfil the obligation at the earliest possible time, including doing all that a reasonable and prudent owner or provider of design and construction services in comparable circumstances would do.
1.5.12 If a definition imposes substantive rights and obligations on a party, such rights and obligations shall be given effect to and shall be enforceable, notwithstanding that they are contained in a definition; 
1.5.13 Where any word is defined within the context of any particular clause in this agreement, that word, unless it is clear from the clause in question that that word has limited application only to the relevant clause, shall bear the meaning ascribed to it for all purposes in terms of this agreement, notwithstanding that that word has not been defined in clause 1.1;
1.5.14  Words defined in this agreement shall bear the same meanings in any annexes or schedules to this agreement unless the annexes or schedules contain their own definitions of such words;	
1.5.15 Where any number of days is prescribed, those days shall be reckoned exclusively of the first and inclusively of the last day unless the last day falls on a day that is not a working day, in which event the last day shall be the next succeeding working day;	
1.5.16 Words and abbreviations that have well known technical or trade meanings are used in the agreement in accordance with such recognized meanings;
1.5.17 The rule of construction that if general words or terms are used in association with specific words or terms that are a species of a particular genus or class, the meaning of the general words or terms shall be restricted to that same class shall not apply, and whenever the word "including" is used followed by specific examples, such examples shall not be interpreted so as to limit the meaning of any word or term to the same genus or class as the examples given;
1.5.18 he rule of construction that the agreement shall be interpreted against or to the disadvantage of the party responsible for the drafting or preparation of this agreement shall not apply.”</t>
  </si>
  <si>
    <t>SCC 1.5 - The following new paragraphs are added after clause 1.5.6:</t>
  </si>
  <si>
    <r>
      <t xml:space="preserve">“SCC 1.10	The copyright in all </t>
    </r>
    <r>
      <rPr>
        <b/>
        <i/>
        <sz val="10"/>
        <color theme="1"/>
        <rFont val="Arial"/>
        <family val="2"/>
      </rPr>
      <t>contract documents, contract drawings</t>
    </r>
    <r>
      <rPr>
        <i/>
        <sz val="10"/>
        <color theme="1"/>
        <rFont val="Arial"/>
        <family val="2"/>
      </rPr>
      <t xml:space="preserve"> and records (irrespective of who prepared any of the aforesaid) related in any manner to the </t>
    </r>
    <r>
      <rPr>
        <b/>
        <i/>
        <sz val="10"/>
        <color theme="1"/>
        <rFont val="Arial"/>
        <family val="2"/>
      </rPr>
      <t>works</t>
    </r>
    <r>
      <rPr>
        <i/>
        <sz val="10"/>
        <color theme="1"/>
        <rFont val="Arial"/>
        <family val="2"/>
      </rPr>
      <t xml:space="preserve"> shall vest in the </t>
    </r>
    <r>
      <rPr>
        <b/>
        <i/>
        <sz val="10"/>
        <color theme="1"/>
        <rFont val="Arial"/>
        <family val="2"/>
      </rPr>
      <t>employer</t>
    </r>
    <r>
      <rPr>
        <i/>
        <sz val="10"/>
        <color theme="1"/>
        <rFont val="Arial"/>
        <family val="2"/>
      </rPr>
      <t xml:space="preserve"> and the </t>
    </r>
    <r>
      <rPr>
        <b/>
        <i/>
        <sz val="10"/>
        <color theme="1"/>
        <rFont val="Arial"/>
        <family val="2"/>
      </rPr>
      <t>contractor</t>
    </r>
    <r>
      <rPr>
        <i/>
        <sz val="10"/>
        <color theme="1"/>
        <rFont val="Arial"/>
        <family val="2"/>
      </rPr>
      <t xml:space="preserve"> shall not furnish any information in connection with the </t>
    </r>
    <r>
      <rPr>
        <b/>
        <i/>
        <sz val="10"/>
        <color theme="1"/>
        <rFont val="Arial"/>
        <family val="2"/>
      </rPr>
      <t>works</t>
    </r>
    <r>
      <rPr>
        <i/>
        <sz val="10"/>
        <color theme="1"/>
        <rFont val="Arial"/>
        <family val="2"/>
      </rPr>
      <t xml:space="preserve"> to any person or organization without the prior written approval of the </t>
    </r>
    <r>
      <rPr>
        <b/>
        <i/>
        <sz val="10"/>
        <color theme="1"/>
        <rFont val="Arial"/>
        <family val="2"/>
      </rPr>
      <t>employer</t>
    </r>
    <r>
      <rPr>
        <i/>
        <sz val="10"/>
        <color theme="1"/>
        <rFont val="Arial"/>
        <family val="2"/>
      </rPr>
      <t xml:space="preserve"> to this effect other than subcontractors appointed for purposes of this </t>
    </r>
    <r>
      <rPr>
        <b/>
        <i/>
        <sz val="10"/>
        <color theme="1"/>
        <rFont val="Arial"/>
        <family val="2"/>
      </rPr>
      <t>agreement</t>
    </r>
    <r>
      <rPr>
        <i/>
        <sz val="10"/>
        <color theme="1"/>
        <rFont val="Arial"/>
        <family val="2"/>
      </rPr>
      <t>.”</t>
    </r>
  </si>
  <si>
    <t>SCC 1.1 - Definition of "Interest" is amended by replacing it with the following:</t>
  </si>
  <si>
    <t>SCC 1.10 Add the following new Clause:</t>
  </si>
  <si>
    <t>SCC 1.11 Add the following new Clause:</t>
  </si>
  <si>
    <r>
      <t xml:space="preserve">"SCC 1.11  Any provision in this </t>
    </r>
    <r>
      <rPr>
        <b/>
        <i/>
        <sz val="10"/>
        <color theme="1"/>
        <rFont val="Arial"/>
        <family val="2"/>
      </rPr>
      <t xml:space="preserve">agreement </t>
    </r>
    <r>
      <rPr>
        <i/>
        <sz val="10"/>
        <color theme="1"/>
        <rFont val="Arial"/>
        <family val="2"/>
      </rPr>
      <t>that is or may become illegal, invalid or unenforceable in any jurisdiction shall be ineffective to the extent of such prohibition or unenforceability in such jurisdiction and shall be treated as severed from the balance of this</t>
    </r>
    <r>
      <rPr>
        <b/>
        <i/>
        <sz val="10"/>
        <color theme="1"/>
        <rFont val="Arial"/>
        <family val="2"/>
      </rPr>
      <t xml:space="preserve"> agreement </t>
    </r>
    <r>
      <rPr>
        <i/>
        <sz val="10"/>
        <color theme="1"/>
        <rFont val="Arial"/>
        <family val="2"/>
      </rPr>
      <t xml:space="preserve">in such jurisdiction, without invalidating the remaining provisions of this </t>
    </r>
    <r>
      <rPr>
        <b/>
        <i/>
        <sz val="10"/>
        <color theme="1"/>
        <rFont val="Arial"/>
        <family val="2"/>
      </rPr>
      <t>agreement</t>
    </r>
    <r>
      <rPr>
        <i/>
        <sz val="10"/>
        <color theme="1"/>
        <rFont val="Arial"/>
        <family val="2"/>
      </rPr>
      <t xml:space="preserve"> in such jurisdiction or affecting it in any other jurisdiction"</t>
    </r>
  </si>
  <si>
    <t>Sub-clause 14.3 is amended by replacing the percentage of “twelve point five (12.5%)” with “ten (10%)”</t>
  </si>
  <si>
    <t>Sub-clause 14.4 is amended by replacing the percentage of “seven point five (7.5%)” with “ten (10%)”</t>
  </si>
  <si>
    <t>The following sub-clause 14.7(a) is added before clause 14.7:</t>
  </si>
  <si>
    <r>
      <t xml:space="preserve">14.7a ) The construction guarantee provided by the </t>
    </r>
    <r>
      <rPr>
        <b/>
        <i/>
        <sz val="10"/>
        <color theme="1"/>
        <rFont val="Arial"/>
        <family val="2"/>
      </rPr>
      <t>contractor</t>
    </r>
    <r>
      <rPr>
        <i/>
        <sz val="10"/>
        <color theme="1"/>
        <rFont val="Arial"/>
        <family val="2"/>
      </rPr>
      <t xml:space="preserve"> shall remain valid for the term of the </t>
    </r>
    <r>
      <rPr>
        <b/>
        <i/>
        <sz val="10"/>
        <color theme="1"/>
        <rFont val="Arial"/>
        <family val="2"/>
      </rPr>
      <t>agreement</t>
    </r>
    <r>
      <rPr>
        <i/>
        <sz val="10"/>
        <color theme="1"/>
        <rFont val="Arial"/>
        <family val="2"/>
      </rPr>
      <t xml:space="preserve"> until the defect’s liability period. In case of extensions, the </t>
    </r>
    <r>
      <rPr>
        <b/>
        <i/>
        <sz val="10"/>
        <color theme="1"/>
        <rFont val="Arial"/>
        <family val="2"/>
      </rPr>
      <t xml:space="preserve">security </t>
    </r>
    <r>
      <rPr>
        <i/>
        <sz val="10"/>
        <color theme="1"/>
        <rFont val="Arial"/>
        <family val="2"/>
      </rPr>
      <t xml:space="preserve">must also be extended or replaced by another construction guarantee of the same value, with an effective term equal to the term of extension. If the </t>
    </r>
    <r>
      <rPr>
        <b/>
        <i/>
        <sz val="10"/>
        <color theme="1"/>
        <rFont val="Arial"/>
        <family val="2"/>
      </rPr>
      <t>contractor</t>
    </r>
    <r>
      <rPr>
        <i/>
        <sz val="10"/>
        <color theme="1"/>
        <rFont val="Arial"/>
        <family val="2"/>
      </rPr>
      <t xml:space="preserve"> fails to keep valid </t>
    </r>
    <r>
      <rPr>
        <b/>
        <i/>
        <sz val="10"/>
        <color theme="1"/>
        <rFont val="Arial"/>
        <family val="2"/>
      </rPr>
      <t>security</t>
    </r>
    <r>
      <rPr>
        <i/>
        <sz val="10"/>
        <color theme="1"/>
        <rFont val="Arial"/>
        <family val="2"/>
      </rPr>
      <t xml:space="preserve"> for the duration of the </t>
    </r>
    <r>
      <rPr>
        <b/>
        <i/>
        <sz val="10"/>
        <color theme="1"/>
        <rFont val="Arial"/>
        <family val="2"/>
      </rPr>
      <t>agreement</t>
    </r>
    <r>
      <rPr>
        <i/>
        <sz val="10"/>
        <color theme="1"/>
        <rFont val="Arial"/>
        <family val="2"/>
      </rPr>
      <t xml:space="preserve">, the </t>
    </r>
    <r>
      <rPr>
        <b/>
        <i/>
        <sz val="10"/>
        <color theme="1"/>
        <rFont val="Arial"/>
        <family val="2"/>
      </rPr>
      <t>principal agen</t>
    </r>
    <r>
      <rPr>
        <i/>
        <sz val="10"/>
        <color theme="1"/>
        <rFont val="Arial"/>
        <family val="2"/>
      </rPr>
      <t>t shall deduct an amount of 10% from each interim payment certificate and withhold the amount until the</t>
    </r>
    <r>
      <rPr>
        <b/>
        <i/>
        <sz val="10"/>
        <color theme="1"/>
        <rFont val="Arial"/>
        <family val="2"/>
      </rPr>
      <t xml:space="preserve"> contractor </t>
    </r>
    <r>
      <rPr>
        <i/>
        <sz val="10"/>
        <color theme="1"/>
        <rFont val="Arial"/>
        <family val="2"/>
      </rPr>
      <t xml:space="preserve">provides a valid construction guarantee. Once the </t>
    </r>
    <r>
      <rPr>
        <b/>
        <i/>
        <sz val="10"/>
        <color theme="1"/>
        <rFont val="Arial"/>
        <family val="2"/>
      </rPr>
      <t>contractor</t>
    </r>
    <r>
      <rPr>
        <i/>
        <sz val="10"/>
        <color theme="1"/>
        <rFont val="Arial"/>
        <family val="2"/>
      </rPr>
      <t xml:space="preserve"> provides the valid construction guarantee, the </t>
    </r>
    <r>
      <rPr>
        <b/>
        <i/>
        <sz val="10"/>
        <color theme="1"/>
        <rFont val="Arial"/>
        <family val="2"/>
      </rPr>
      <t>principal agent</t>
    </r>
    <r>
      <rPr>
        <i/>
        <sz val="10"/>
        <color theme="1"/>
        <rFont val="Arial"/>
        <family val="2"/>
      </rPr>
      <t xml:space="preserve"> will then release the amount held from each </t>
    </r>
    <r>
      <rPr>
        <b/>
        <i/>
        <sz val="10"/>
        <color theme="1"/>
        <rFont val="Arial"/>
        <family val="2"/>
      </rPr>
      <t>payment certificate</t>
    </r>
    <r>
      <rPr>
        <i/>
        <sz val="10"/>
        <color theme="1"/>
        <rFont val="Arial"/>
        <family val="2"/>
      </rPr>
      <t xml:space="preserve"> in the next </t>
    </r>
    <r>
      <rPr>
        <b/>
        <i/>
        <sz val="10"/>
        <color theme="1"/>
        <rFont val="Arial"/>
        <family val="2"/>
      </rPr>
      <t>payment certificate</t>
    </r>
    <r>
      <rPr>
        <i/>
        <sz val="10"/>
        <color theme="1"/>
        <rFont val="Arial"/>
        <family val="2"/>
      </rPr>
      <t>.</t>
    </r>
  </si>
  <si>
    <r>
      <t xml:space="preserve">A payment reduction of five (5%) of the value of each </t>
    </r>
    <r>
      <rPr>
        <b/>
        <i/>
        <sz val="10"/>
        <color indexed="8"/>
        <rFont val="Arial"/>
        <family val="2"/>
      </rPr>
      <t>payment certificate</t>
    </r>
    <r>
      <rPr>
        <i/>
        <sz val="10"/>
        <color indexed="8"/>
        <rFont val="Arial"/>
        <family val="2"/>
      </rPr>
      <t xml:space="preserve"> up to a maximum of five (5%) of the </t>
    </r>
    <r>
      <rPr>
        <b/>
        <i/>
        <sz val="10"/>
        <color indexed="8"/>
        <rFont val="Arial"/>
        <family val="2"/>
      </rPr>
      <t>contract sum</t>
    </r>
    <r>
      <rPr>
        <i/>
        <sz val="10"/>
        <color indexed="8"/>
        <rFont val="Arial"/>
        <family val="2"/>
      </rPr>
      <t xml:space="preserve"> will be applied until </t>
    </r>
    <r>
      <rPr>
        <b/>
        <i/>
        <sz val="10"/>
        <color indexed="8"/>
        <rFont val="Arial"/>
        <family val="2"/>
      </rPr>
      <t>practical completion</t>
    </r>
    <r>
      <rPr>
        <i/>
        <sz val="10"/>
        <color indexed="8"/>
        <rFont val="Arial"/>
        <family val="2"/>
      </rPr>
      <t xml:space="preserve">. At </t>
    </r>
    <r>
      <rPr>
        <b/>
        <i/>
        <sz val="10"/>
        <color indexed="8"/>
        <rFont val="Arial"/>
        <family val="2"/>
      </rPr>
      <t>practical completion</t>
    </r>
    <r>
      <rPr>
        <i/>
        <sz val="10"/>
        <color indexed="8"/>
        <rFont val="Arial"/>
        <family val="2"/>
      </rPr>
      <t xml:space="preserve"> the amount withheld will be reduced to two point five (2.5%), which amount will reduce to nil (0%) when the </t>
    </r>
    <r>
      <rPr>
        <b/>
        <i/>
        <sz val="10"/>
        <color indexed="8"/>
        <rFont val="Arial"/>
        <family val="2"/>
      </rPr>
      <t>final account</t>
    </r>
    <r>
      <rPr>
        <i/>
        <sz val="10"/>
        <color indexed="8"/>
        <rFont val="Arial"/>
        <family val="2"/>
      </rPr>
      <t xml:space="preserve"> is issued.  </t>
    </r>
    <r>
      <rPr>
        <i/>
        <sz val="10"/>
        <color theme="1"/>
        <rFont val="Arial"/>
        <family val="2"/>
      </rPr>
      <t xml:space="preserve">The </t>
    </r>
    <r>
      <rPr>
        <b/>
        <i/>
        <sz val="10"/>
        <color theme="1"/>
        <rFont val="Arial"/>
        <family val="2"/>
      </rPr>
      <t xml:space="preserve">employer </t>
    </r>
    <r>
      <rPr>
        <i/>
        <sz val="10"/>
        <color theme="1"/>
        <rFont val="Arial"/>
        <family val="2"/>
      </rPr>
      <t xml:space="preserve">reserves the right to use retention money to correct defects where </t>
    </r>
    <r>
      <rPr>
        <b/>
        <i/>
        <sz val="10"/>
        <color theme="1"/>
        <rFont val="Arial"/>
        <family val="2"/>
      </rPr>
      <t>contractor</t>
    </r>
    <r>
      <rPr>
        <i/>
        <sz val="10"/>
        <color theme="1"/>
        <rFont val="Arial"/>
        <family val="2"/>
      </rPr>
      <t xml:space="preserve"> fails to correct, fails or refuses to pay service provides or its subcontractors. </t>
    </r>
  </si>
  <si>
    <t xml:space="preserve">SCC 19            Delete clause 19 in its entirety and replace it with the following: </t>
  </si>
  <si>
    <r>
      <t xml:space="preserve">19.1 The </t>
    </r>
    <r>
      <rPr>
        <b/>
        <i/>
        <sz val="10"/>
        <color theme="1"/>
        <rFont val="Arial"/>
        <family val="2"/>
      </rPr>
      <t xml:space="preserve">contractor </t>
    </r>
    <r>
      <rPr>
        <i/>
        <sz val="10"/>
        <color theme="1"/>
        <rFont val="Arial"/>
        <family val="2"/>
      </rPr>
      <t xml:space="preserve">does not cede, delegate or assign any of its rights or obligations to any person.
19.2 Notwithstanding the above, the </t>
    </r>
    <r>
      <rPr>
        <b/>
        <i/>
        <sz val="10"/>
        <color theme="1"/>
        <rFont val="Arial"/>
        <family val="2"/>
      </rPr>
      <t xml:space="preserve">employer </t>
    </r>
    <r>
      <rPr>
        <i/>
        <sz val="10"/>
        <color theme="1"/>
        <rFont val="Arial"/>
        <family val="2"/>
      </rPr>
      <t xml:space="preserve">may, on written notice to the </t>
    </r>
    <r>
      <rPr>
        <b/>
        <i/>
        <sz val="10"/>
        <color theme="1"/>
        <rFont val="Arial"/>
        <family val="2"/>
      </rPr>
      <t>contractor</t>
    </r>
    <r>
      <rPr>
        <i/>
        <sz val="10"/>
        <color theme="1"/>
        <rFont val="Arial"/>
        <family val="2"/>
      </rPr>
      <t xml:space="preserve">, cede and delegate, handover, its rights and obligations under this contract to a Related Party or a Client of the </t>
    </r>
    <r>
      <rPr>
        <b/>
        <i/>
        <sz val="10"/>
        <color theme="1"/>
        <rFont val="Arial"/>
        <family val="2"/>
      </rPr>
      <t>employer</t>
    </r>
    <r>
      <rPr>
        <i/>
        <sz val="10"/>
        <color theme="1"/>
        <rFont val="Arial"/>
        <family val="2"/>
      </rPr>
      <t xml:space="preserve">. On cession the Client becomes the </t>
    </r>
    <r>
      <rPr>
        <b/>
        <i/>
        <sz val="10"/>
        <color theme="1"/>
        <rFont val="Arial"/>
        <family val="2"/>
      </rPr>
      <t>employer</t>
    </r>
    <r>
      <rPr>
        <i/>
        <sz val="10"/>
        <color theme="1"/>
        <rFont val="Arial"/>
        <family val="2"/>
      </rPr>
      <t xml:space="preserve"> and takes full responsibility. For the purpose hereof the above clause:
19.2.1 a “Related Party” means any entity that directly or indirectly, through one or more intermediaries, controls or is controlled by, or is under common control with the </t>
    </r>
    <r>
      <rPr>
        <b/>
        <i/>
        <sz val="10"/>
        <color theme="1"/>
        <rFont val="Arial"/>
        <family val="2"/>
      </rPr>
      <t xml:space="preserve">employer </t>
    </r>
    <r>
      <rPr>
        <i/>
        <sz val="10"/>
        <color theme="1"/>
        <rFont val="Arial"/>
        <family val="2"/>
      </rPr>
      <t>and includes any other “Organ of State” as defined in section 239 of the Constitution of the Republic of South Africa, 1996 and any entity or Organ of State for whom the Employer carries out the works or acts as an implementing agent, (“control” means the beneficial ownership of the majority in number of the issued equity of any entity (or the whole or majority of the entity’s assets), and/or the right or ability to direct or otherwise control the entity or the votes attaching to the majority of the entity’s equity and “controlled” or “under common control” shall have a similar meaning); and
Client means the owner, funder and or sponsor of the project and or programme managed in terms of the MOA between the Client and DBSA</t>
    </r>
  </si>
  <si>
    <r>
      <t xml:space="preserve">The subcontractors appointed by the </t>
    </r>
    <r>
      <rPr>
        <b/>
        <i/>
        <sz val="10"/>
        <color indexed="8"/>
        <rFont val="Arial"/>
        <family val="2"/>
      </rPr>
      <t>contractor</t>
    </r>
    <r>
      <rPr>
        <i/>
        <sz val="10"/>
        <color indexed="8"/>
        <rFont val="Arial"/>
        <family val="2"/>
      </rPr>
      <t xml:space="preserve"> to comply with the developmental and transformation requirements from the </t>
    </r>
    <r>
      <rPr>
        <b/>
        <i/>
        <sz val="10"/>
        <color indexed="8"/>
        <rFont val="Arial"/>
        <family val="2"/>
      </rPr>
      <t xml:space="preserve">employer </t>
    </r>
    <r>
      <rPr>
        <i/>
        <sz val="10"/>
        <color rgb="FF000000"/>
        <rFont val="Arial"/>
        <family val="2"/>
      </rPr>
      <t>in</t>
    </r>
    <r>
      <rPr>
        <i/>
        <sz val="10"/>
        <color indexed="8"/>
        <rFont val="Arial"/>
        <family val="2"/>
      </rPr>
      <t xml:space="preserve"> terms of applicable legislation, including but not limited to the Preferential Procurement Policy Framework Act, 5 of 2000, and regulation thereto, will be domestic subcontractors for purposes of this </t>
    </r>
    <r>
      <rPr>
        <b/>
        <i/>
        <sz val="10"/>
        <color indexed="8"/>
        <rFont val="Arial"/>
        <family val="2"/>
      </rPr>
      <t>agreement</t>
    </r>
    <r>
      <rPr>
        <i/>
        <sz val="10"/>
        <color indexed="8"/>
        <rFont val="Arial"/>
        <family val="2"/>
      </rPr>
      <t>, and sub-clauses 23.1 and 23.2 will apply accordingly.</t>
    </r>
  </si>
  <si>
    <t>Sub-clause 23.5 is added:</t>
  </si>
  <si>
    <t>Sub-clause 23.6 is added:</t>
  </si>
  <si>
    <r>
      <t xml:space="preserve">The </t>
    </r>
    <r>
      <rPr>
        <b/>
        <i/>
        <sz val="10"/>
        <color theme="1"/>
        <rFont val="Arial"/>
        <family val="2"/>
      </rPr>
      <t>contractor</t>
    </r>
    <r>
      <rPr>
        <i/>
        <sz val="10"/>
        <color theme="1"/>
        <rFont val="Arial"/>
        <family val="2"/>
      </rPr>
      <t xml:space="preserve"> shall submit the </t>
    </r>
    <r>
      <rPr>
        <b/>
        <i/>
        <sz val="10"/>
        <color theme="1"/>
        <rFont val="Arial"/>
        <family val="2"/>
      </rPr>
      <t xml:space="preserve">agreement </t>
    </r>
    <r>
      <rPr>
        <i/>
        <sz val="10"/>
        <color theme="1"/>
        <rFont val="Arial"/>
        <family val="2"/>
      </rPr>
      <t xml:space="preserve">for each subcontract to the </t>
    </r>
    <r>
      <rPr>
        <b/>
        <i/>
        <sz val="10"/>
        <color theme="1"/>
        <rFont val="Arial"/>
        <family val="2"/>
      </rPr>
      <t xml:space="preserve">principal agent </t>
    </r>
    <r>
      <rPr>
        <i/>
        <sz val="10"/>
        <color theme="1"/>
        <rFont val="Arial"/>
        <family val="2"/>
      </rPr>
      <t xml:space="preserve">and </t>
    </r>
    <r>
      <rPr>
        <b/>
        <i/>
        <sz val="10"/>
        <color theme="1"/>
        <rFont val="Arial"/>
        <family val="2"/>
      </rPr>
      <t>employer</t>
    </r>
    <r>
      <rPr>
        <i/>
        <sz val="10"/>
        <color theme="1"/>
        <rFont val="Arial"/>
        <family val="2"/>
      </rPr>
      <t xml:space="preserve"> may redact all commercially sensitive information.</t>
    </r>
  </si>
  <si>
    <r>
      <t xml:space="preserve">Contractors failure to pay Subcontractors
If the </t>
    </r>
    <r>
      <rPr>
        <b/>
        <i/>
        <sz val="10"/>
        <color theme="1"/>
        <rFont val="Arial"/>
        <family val="2"/>
      </rPr>
      <t xml:space="preserve">contractor </t>
    </r>
    <r>
      <rPr>
        <i/>
        <sz val="10"/>
        <color theme="1"/>
        <rFont val="Arial"/>
        <family val="2"/>
      </rPr>
      <t xml:space="preserve">fails to make payment of any amount due and payable to a subcontractor (“the Subcontractor debt”) and the </t>
    </r>
    <r>
      <rPr>
        <b/>
        <i/>
        <sz val="10"/>
        <color theme="1"/>
        <rFont val="Arial"/>
        <family val="2"/>
      </rPr>
      <t xml:space="preserve">principal agent </t>
    </r>
    <r>
      <rPr>
        <i/>
        <sz val="10"/>
        <color theme="1"/>
        <rFont val="Arial"/>
        <family val="2"/>
      </rPr>
      <t xml:space="preserve">considers that the subcontractor debt has an adverse impact(s) on the progress of the works or the obligations of the </t>
    </r>
    <r>
      <rPr>
        <b/>
        <i/>
        <sz val="10"/>
        <color theme="1"/>
        <rFont val="Arial"/>
        <family val="2"/>
      </rPr>
      <t>contractor</t>
    </r>
    <r>
      <rPr>
        <i/>
        <sz val="10"/>
        <color theme="1"/>
        <rFont val="Arial"/>
        <family val="2"/>
      </rPr>
      <t xml:space="preserve"> under the </t>
    </r>
    <r>
      <rPr>
        <b/>
        <i/>
        <sz val="10"/>
        <color theme="1"/>
        <rFont val="Arial"/>
        <family val="2"/>
      </rPr>
      <t>agreement</t>
    </r>
    <r>
      <rPr>
        <i/>
        <sz val="10"/>
        <color theme="1"/>
        <rFont val="Arial"/>
        <family val="2"/>
      </rPr>
      <t xml:space="preserve">, the </t>
    </r>
    <r>
      <rPr>
        <b/>
        <i/>
        <sz val="10"/>
        <color theme="1"/>
        <rFont val="Arial"/>
        <family val="2"/>
      </rPr>
      <t>principal agent</t>
    </r>
    <r>
      <rPr>
        <i/>
        <sz val="10"/>
        <color theme="1"/>
        <rFont val="Arial"/>
        <family val="2"/>
      </rPr>
      <t xml:space="preserve"> may request evidence of payment to the subcontractor. In the absence of such evidence, the </t>
    </r>
    <r>
      <rPr>
        <b/>
        <i/>
        <sz val="10"/>
        <color theme="1"/>
        <rFont val="Arial"/>
        <family val="2"/>
      </rPr>
      <t xml:space="preserve">employer </t>
    </r>
    <r>
      <rPr>
        <i/>
        <sz val="10"/>
        <color theme="1"/>
        <rFont val="Arial"/>
        <family val="2"/>
      </rPr>
      <t xml:space="preserve">may (at its own discretion) pay the subcontractor debt directly to the subcontractor concerned. Such payment is, for all purposes under the </t>
    </r>
    <r>
      <rPr>
        <b/>
        <i/>
        <sz val="10"/>
        <color theme="1"/>
        <rFont val="Arial"/>
        <family val="2"/>
      </rPr>
      <t>agreement</t>
    </r>
    <r>
      <rPr>
        <i/>
        <sz val="10"/>
        <color theme="1"/>
        <rFont val="Arial"/>
        <family val="2"/>
      </rPr>
      <t>, regarded as a payment made on behalf of the</t>
    </r>
    <r>
      <rPr>
        <b/>
        <i/>
        <sz val="10"/>
        <color theme="1"/>
        <rFont val="Arial"/>
        <family val="2"/>
      </rPr>
      <t xml:space="preserve"> contractor</t>
    </r>
    <r>
      <rPr>
        <i/>
        <sz val="10"/>
        <color theme="1"/>
        <rFont val="Arial"/>
        <family val="2"/>
      </rPr>
      <t xml:space="preserve"> and at the request of and with the approval and consent of the </t>
    </r>
    <r>
      <rPr>
        <b/>
        <i/>
        <sz val="10"/>
        <color theme="1"/>
        <rFont val="Arial"/>
        <family val="2"/>
      </rPr>
      <t>contractor</t>
    </r>
    <r>
      <rPr>
        <i/>
        <sz val="10"/>
        <color theme="1"/>
        <rFont val="Arial"/>
        <family val="2"/>
      </rPr>
      <t xml:space="preserve">, as a payment towards the contract sum. As such, payment to the </t>
    </r>
    <r>
      <rPr>
        <b/>
        <i/>
        <sz val="10"/>
        <color theme="1"/>
        <rFont val="Arial"/>
        <family val="2"/>
      </rPr>
      <t>contractor</t>
    </r>
    <r>
      <rPr>
        <i/>
        <sz val="10"/>
        <color theme="1"/>
        <rFont val="Arial"/>
        <family val="2"/>
      </rPr>
      <t xml:space="preserve"> shall be less the payment to the subcontractor.
All adverse effects as a result of or arising from the subcontractor debt does not entitle the </t>
    </r>
    <r>
      <rPr>
        <b/>
        <i/>
        <sz val="10"/>
        <color theme="1"/>
        <rFont val="Arial"/>
        <family val="2"/>
      </rPr>
      <t xml:space="preserve">contractor </t>
    </r>
    <r>
      <rPr>
        <i/>
        <sz val="10"/>
        <color theme="1"/>
        <rFont val="Arial"/>
        <family val="2"/>
      </rPr>
      <t>to any cost or time.</t>
    </r>
  </si>
  <si>
    <r>
      <t xml:space="preserve">Sub-clause 31.12 is amended by deleting the sentence: "Payment shall be subject to the </t>
    </r>
    <r>
      <rPr>
        <b/>
        <i/>
        <sz val="10"/>
        <color indexed="8"/>
        <rFont val="Arial"/>
        <family val="2"/>
      </rPr>
      <t>employer</t>
    </r>
    <r>
      <rPr>
        <i/>
        <sz val="10"/>
        <color indexed="8"/>
        <rFont val="Arial"/>
        <family val="2"/>
      </rPr>
      <t xml:space="preserve"> giving the </t>
    </r>
    <r>
      <rPr>
        <b/>
        <i/>
        <sz val="10"/>
        <color indexed="8"/>
        <rFont val="Arial"/>
        <family val="2"/>
      </rPr>
      <t xml:space="preserve">contractor </t>
    </r>
    <r>
      <rPr>
        <i/>
        <sz val="10"/>
        <color indexed="8"/>
        <rFont val="Arial"/>
        <family val="2"/>
      </rPr>
      <t xml:space="preserve">a </t>
    </r>
    <r>
      <rPr>
        <b/>
        <i/>
        <sz val="10"/>
        <color indexed="8"/>
        <rFont val="Arial"/>
        <family val="2"/>
      </rPr>
      <t>tax</t>
    </r>
    <r>
      <rPr>
        <i/>
        <sz val="10"/>
        <color indexed="8"/>
        <rFont val="Arial"/>
        <family val="2"/>
      </rPr>
      <t xml:space="preserve"> invoice for the amount due.”</t>
    </r>
  </si>
  <si>
    <t>Sub-clause 41.1.3 is amended by replacing the definition for CONSTRUCTION PERIOD with the following:</t>
  </si>
  <si>
    <r>
      <rPr>
        <b/>
        <i/>
        <sz val="10"/>
        <color theme="1"/>
        <rFont val="Arial"/>
        <family val="2"/>
      </rPr>
      <t>"CONSTRUCTION PERIOD</t>
    </r>
    <r>
      <rPr>
        <i/>
        <sz val="10"/>
        <color theme="1"/>
        <rFont val="Arial"/>
        <family val="2"/>
      </rPr>
      <t xml:space="preserve"> means a duration of </t>
    </r>
    <r>
      <rPr>
        <b/>
        <i/>
        <sz val="10"/>
        <color rgb="FFFF0000"/>
        <rFont val="Arial"/>
        <family val="2"/>
      </rPr>
      <t xml:space="preserve">3 months </t>
    </r>
    <r>
      <rPr>
        <i/>
        <sz val="10"/>
        <color theme="1"/>
        <rFont val="Arial"/>
        <family val="2"/>
      </rPr>
      <t xml:space="preserve">commencing from the period the contractor takes possession of the site to the date the certificate of </t>
    </r>
    <r>
      <rPr>
        <b/>
        <i/>
        <sz val="10"/>
        <color theme="1"/>
        <rFont val="Arial"/>
        <family val="2"/>
      </rPr>
      <t>practical completion</t>
    </r>
    <r>
      <rPr>
        <i/>
        <sz val="10"/>
        <color theme="1"/>
        <rFont val="Arial"/>
        <family val="2"/>
      </rPr>
      <t xml:space="preserve"> is issued for all the </t>
    </r>
    <r>
      <rPr>
        <b/>
        <i/>
        <sz val="10"/>
        <color theme="1"/>
        <rFont val="Arial"/>
        <family val="2"/>
      </rPr>
      <t>works"</t>
    </r>
  </si>
  <si>
    <t>FINAL SUMMARY</t>
  </si>
  <si>
    <t>SECTION NO 1: PRELIMINARIES (brought forward)</t>
  </si>
  <si>
    <t>SUB - TOTAL</t>
  </si>
  <si>
    <t>ADD: CONTINGENCIES</t>
  </si>
  <si>
    <t>SUB - TOTAL EXCLUDING VAT</t>
  </si>
  <si>
    <t>ADD: 15% VALUE ADDED TAX</t>
  </si>
  <si>
    <t>SECTION 2 : TOTAL EXCLUDING VAT CARRIED TO FINAL SUMMARY PAGE</t>
  </si>
  <si>
    <t>SECTION 1 : TOTAL EXCLUDING VAT CARRIED TO FINAL SUMMARY PAGE</t>
  </si>
  <si>
    <t>SECTION NO 2: EXTERNAL WORKS AND FENCING (brought forward)</t>
  </si>
  <si>
    <t>SECTION NO. 2 : EXTERNAL WORKS AND FENCING</t>
  </si>
  <si>
    <t>TOTAL INCLUDING 15% VAT CARRIED TO FORM OF OFFER</t>
  </si>
  <si>
    <t>BILL NO.1 : PROVISIONAL SUMS</t>
  </si>
  <si>
    <t>SUPPLEMENTARY PREAMBLES</t>
  </si>
  <si>
    <t>General</t>
  </si>
  <si>
    <t>Work for which budgetary allowances are provided will be measured and valued in accordance with clause 32 of the Principal Building Agreement and deducted in whole or in part if not required without any compensation for loss or profit on the said allowances</t>
  </si>
  <si>
    <t>32</t>
  </si>
  <si>
    <t>33</t>
  </si>
  <si>
    <t>Profit and attendance on above item.</t>
  </si>
  <si>
    <t>SECTION NO. 3 : PROVISIONAL SUMS</t>
  </si>
  <si>
    <t>TARGETED LABOUR ALLOWANCES</t>
  </si>
  <si>
    <t>Provide the amount of R 24 000.00 (Twenty Four Thousand Rand) for the employment during the construction period of a community liaison officer.</t>
  </si>
  <si>
    <t>SECTION 3 : TOTAL EXCLUDING VAT CARRIED TO FINAL SUMMARY PAGE</t>
  </si>
  <si>
    <t>SECTION 2 : EXTERNAL WORKS AND FENCING</t>
  </si>
  <si>
    <t>SECTION 3 : PROVISIONAL SUMS</t>
  </si>
  <si>
    <t>sub-total carried forward</t>
  </si>
  <si>
    <t>sub-total brought forward</t>
  </si>
  <si>
    <t>SUPPLEMENTARY PREABLES</t>
  </si>
  <si>
    <t>Descriptions of all posts with concrete bases shall be deemed to include excavations, risk of collapse, keeping excavations free of water, trimming and ramming bottoms, formwork, backfilling, compacting to 93% Mod AASHTO density and carting away surplus excavated material to a dumping site to be located by the contractor.</t>
  </si>
  <si>
    <t>No claim for rock excavation shall be entertained unless the Contractor has timeously notified the quantity surveyor thereof prior to backfilling.</t>
  </si>
  <si>
    <t>SECTION NO 3: PROVISIONAL SUMS  (brought forward)</t>
  </si>
  <si>
    <t>Allow for ground preparation including levelling and clearing the area for the perimeter fencing of all grass, weeds, shrubs, etc including grubbing up roots, scoffling up as required and carting away all vegetation and debris.</t>
  </si>
  <si>
    <t>Bitumen coated welded mesh anti-burrow underdig 500mm deep, including excavations, risk of collapse, backfilling compacted to 93% Mod AASHTO density, etc</t>
  </si>
  <si>
    <t>Extra over mesh anti-burrow underdig for excavation in soft rock.</t>
  </si>
  <si>
    <t>Ditto, but in hard rock.</t>
  </si>
  <si>
    <t>Extra over post bases for excavation in soft rock.</t>
  </si>
  <si>
    <t>24</t>
  </si>
  <si>
    <t>100mm High toughened steel castle or spear spikes bolted to fence panels with anti-vandel bolts.</t>
  </si>
  <si>
    <t>Tenderers to refer to the 'Application of the Minimum Uniform Norms and Standards for Public School Infrastructure and the Safety and Security Guidelines at Eastern Cape Schools' included in the Annexures for tender purposes.</t>
  </si>
  <si>
    <t>Hot dip galvanised steel high security fencing and gates with and including fusion-bond epoxy powder coating of approved colour (or similar approved coating) in accordance with the project specification for high security fencing annexed to these bills of quantities for tender purposes:</t>
  </si>
  <si>
    <t>Fencing Specification:</t>
  </si>
  <si>
    <t>General Specification:</t>
  </si>
  <si>
    <t>Posts:</t>
  </si>
  <si>
    <t>Foundations:</t>
  </si>
  <si>
    <t>Warrantees, Guarantees, Shopdrawings and Compliance Documents:</t>
  </si>
  <si>
    <t>The following documents must be provided:
▪Ten (10) year anti-corrosion guarantee on all the fence and gate materials
▪Three (3) year anti-vandalism guarantee on all the fence and gate materials (Materials that are guaranteed to be vandal-proof must
not be capable of being vandalised successfully with ease using ordinary tools during the timeframe of the guarantee).
▪Maintenance Plan
▪Certificate of Compliance for materials and coating
▪Shop drawings for the gates
▪Quality Control Programme
▪Environmental Method Statement</t>
  </si>
  <si>
    <t>Foundations for the posts should be 400mm x 400mm in cross-section and 600mm deep with a 15 MPa/19mm 28-day concrete strength.</t>
  </si>
  <si>
    <t>▪Posts shall be hot dip galvanised in continuous lengths (no joints)and shall comply with SANS 121 and ISO 1461:2000.
▪The distance between the posts must be such that the mesh panels fit tightly and are structurally stable. Posts must have a locking mechanism to enable the mesh panels to be fully secured against them and locked in place along the entire length.
▪Panel posts must have a flush finish to not provide any climbing aid from both, the inside and outside of the fence.
▪All the posts must be fitted with high quality, durable, corrosion resistant, and ultraviolent (UV) stabilised moisture proof endcaps
and 200x200x2mm baseplates.</t>
  </si>
  <si>
    <t>Maintenance:</t>
  </si>
  <si>
    <t>The fence must be durable and generally maintenance-free - the supplier responsible for providing and installing the fence shall be responsible for carrying out regular planned and unplanned maintenance activities when required during the tenure of the fence guarantee/warranty.
Any fence material that needs to be replaced due to corrosion and/or that has been vandalised with ease using ordinary tools shall be replaced by the supplier that provided and installed the fence and gates at its own costs.</t>
  </si>
  <si>
    <t>Mesh Panels:</t>
  </si>
  <si>
    <t>Anti-Burrow:</t>
  </si>
  <si>
    <t>Over-Climb Prevention:</t>
  </si>
  <si>
    <t>▪100mm high toughened steel Castle Spikes or Spear Spikes should be affixed on top of the mesh panels along the entire length of the fence and above the gates and shall be secured tightly with anti-vandal bolts from the inside of the fence. 
▪Spikes should be hot-dip galvanised then Fusion-bond epoxy powder coated.</t>
  </si>
  <si>
    <t>Gates:</t>
  </si>
  <si>
    <r>
      <rPr>
        <b/>
        <sz val="10"/>
        <rFont val="Arial"/>
        <family val="2"/>
      </rPr>
      <t xml:space="preserve">The fencing shall conform to the following general specifications and shall be:
</t>
    </r>
    <r>
      <rPr>
        <i/>
        <sz val="10"/>
        <rFont val="Arial"/>
        <family val="2"/>
      </rPr>
      <t>▪Incapable of damage through vandalism with anti-cut, anti-climb, and anti-burrow provisions.
▪Weather-resistant and anti-corrosive
▪Structurally sound and of good commercial quality with fixtures and connections on the inside of the fence i.e. must not be accessible from the outside.
▪Cut to size and prefabricated off site.
▪Supplied and installed by the same supplier but without negating potential sub-contracting arrangements.</t>
    </r>
  </si>
  <si>
    <t>▪The quality and specifications of both pedestrian and vehicular gates should be the same as that of the fence with a robust frame
all around and welded high tensile steel sections must be used for the gate, with anti-cut and anti-climb provisions.
▪The height of the gates should be the same as that of the fence.
▪Gates must be manufactured, supplied, and installed by the same supplier as the fence and be covered under the same fence
guarantee/warranty. 
▪All connections and joints shall be welded to form rigid frames. All the material or components of the gate should be cut to size, welded hot dip galvanized and powder coated off site in a controlled environment. Cutting and welding onsite is prohibited. 
▪For swing gates, hinges should not twist and turn under the action of the gate and should be arranged in such a way that a closed
gate cannot be lifted off the hinges to dislodge it to obtain entry.
▪The hinges must be designed in such a way that the gap between the gate and the supporting posts is not more than 12.7mm. 
▪For sliding gates, brackets must be provided to ensure that the gate cannot be lifted off the tracks and dislodged to obtain entry. 
▪A 20MPa reinforced concrete slab that extends to at least 1.0m on both sides of the gate must be provided.</t>
  </si>
  <si>
    <t>The main supplier is accountable for and shall provide all guarantees/ warranties for prefabricating, delivering, and installing the fence material, therefore no third-party arrangements will be considered in this regard. The cost of obtaining the guarantees, warrantees and all other compliance documents is deemed to be included in the fencing rates to be provided below.</t>
  </si>
  <si>
    <t>▪A mesh panel to the same specifications as the mesh panel above the ground should be secured along the lower edge integrated angle along the full width of the fence between the posts. 
▪The anti-dig mesh panel shall be secured firmly to the mesh panel above the ground with anti-vandal bolts on the inside and against the concrete foundations for the posts.The panel must be hot-dip galvanised and bitumen-dip coated. 
▪For rocky and/or sloping sections of the site a 20MPa reinforced concrete sill should be used as an anti-burrow provision instead of a mesh panel. The concrete sill should be at least be 200mm wide with 4 x Y12 steel bars top and bottom, with R8 stirrup @ 500mm c/c as reinforcement. Concrete should have Class F1 steel shutter finish and should have a 25 x 25 mm chamfer along the edges above ground.</t>
  </si>
  <si>
    <t>Welded mesh fence panel 0,4m long x 2,4m high</t>
  </si>
  <si>
    <t>Welded mesh fence panel 0,5m long x 2,4m high</t>
  </si>
  <si>
    <t>Welded mesh fence panel 0,7m long x 2,4m high</t>
  </si>
  <si>
    <t>Welded mesh fence panel 0,9m long x 2,4m high</t>
  </si>
  <si>
    <t>Welded mesh fence panel 1,0m long x 2,4m high</t>
  </si>
  <si>
    <t>Welded mesh fence panel 1,1m long x 2,4m high</t>
  </si>
  <si>
    <t>Welded mesh fence panel 1,6m long x 2,4m high</t>
  </si>
  <si>
    <t>Welded mesh fence panel 1,7m long x 2,4m high</t>
  </si>
  <si>
    <t>Welded mesh fence panel 2,6m long x 2,4m high</t>
  </si>
  <si>
    <t>Welded mesh fence panel 2,8m long x 2,4m high</t>
  </si>
  <si>
    <t>Welded mesh fence panel 3,1m long x 2,4m high</t>
  </si>
  <si>
    <t>Welded mesh fence panel 3,3m long x 2,4m high</t>
  </si>
  <si>
    <t>Double swing gate 6,0 x 2,4m high overall in two equal leaves to match fencing panels with and including 76 x 76 x  x 2mm frame, transome and bracing, one drop bolt per leaf, suitable hinges, lock mechanism, keep, steel spikes, etc and four unreinforced concrete (15MPa/19mm) anchor blocks with suitable length of pipe set in concrete to 30mm above ground level (posts elsewhere).</t>
  </si>
  <si>
    <t>Double swing gate 3,0 x 2,4m high overall in two equal leaves to match fencing panels with and including 76 x 76 x  x 2mm frame, transome and bracing, one drop bolt per leaf, suitable hinges, lock mechanism, keep, steel spikes, etc and four unreinforced concrete (15MPa/19mm) anchor blocks with suitable length of pipe set in concrete to 30mm above ground level (posts elsewhere).</t>
  </si>
  <si>
    <t>Double swing gate 1,8 x 2,4m high overall in two equal leaves to match fencing panels with and including 76 x 76 x  x 2mm frame, transome and bracing, one drop bolt per leaf, suitable hinges, lock mechanism, keep, steel spikes, etc and four unreinforced concrete (15MPa/19mm) anchor blocks with suitable length of pipe set in concrete to 30mm above ground level (posts elsewhere).</t>
  </si>
  <si>
    <t>▪Mesh panels shall be welded high tensile steel mesh wrap.
▪The width of the mesh panels must meet the manufacturer’s design specifications to enable a structurally stable fence but should
not be more than 3.50m wide.
▪Where the site is sloping, the fence should be stepped to follow the ground profile. Where this occurs, the steps should cover the
full width of the mesh panel.
▪The panel aperture size shall be 76.2mm x 12.7mm.
▪The panel should be reinforced with 4 x 50mm deep “V” formation horizontal recessed bands to enhance rigidity.
▪Anti-scale clamps must be provided against the post where there is a “V” formation on the mesh panel.
▪Mesh panels should have a 1 x 900 flange along the top and 1 x 300 flange along the bottom edge (integrated rigid angle).
▪All mesh panels must be secured along the entire length of the posts with a locking mechanism and tamper-proof anti-vandal bolts.</t>
  </si>
  <si>
    <t>85/45mm Tapered post 3,0m long with locking recess mechanism, UV stablised polymer cap and 12mm diameter base pin cast into and including 400 x 400 x 600mm deep unreinforced concrete(15MPa/19mm) base.</t>
  </si>
  <si>
    <t>76 x 76mm Hollow section gate post 3,0m long with UV stablised polymer cap and 12mm diameter base pin cast into and including 400 x 400 x 600mm deep unreinforced concrete(15MPa/19mm) base.</t>
  </si>
  <si>
    <t>200 x 150mm Groundbeam of 20MPa reinforced concrete with 4 x Y12 steel bars top and bottom and R8 stirrups @ 500mm c/c including formwork to a Class F1 steel shutter finish and 25 x 25mm chamfer along the edges above ground.</t>
  </si>
  <si>
    <t>Allow the Amount of R315 000 (Three Hundred and Fifteen Thousand Rand) for contingencies, to be used by the Principal Agent in terms of Clause 17 of the Principal Building Agreement.</t>
  </si>
  <si>
    <r>
      <t xml:space="preserve">The </t>
    </r>
    <r>
      <rPr>
        <b/>
        <i/>
        <sz val="10"/>
        <color indexed="8"/>
        <rFont val="Arial"/>
        <family val="2"/>
      </rPr>
      <t>contractor</t>
    </r>
    <r>
      <rPr>
        <i/>
        <sz val="10"/>
        <color indexed="8"/>
        <rFont val="Arial"/>
        <family val="2"/>
      </rPr>
      <t xml:space="preserve"> shall comply with all the requirements set out in the Construction Regulations, 2014 issued under the Occupational Health and Safety Act, 1993 (Act No 85 of 1993)</t>
    </r>
  </si>
  <si>
    <t>Preparation of contractor’s site specific health and safety plan.</t>
  </si>
  <si>
    <r>
      <t xml:space="preserve">The </t>
    </r>
    <r>
      <rPr>
        <b/>
        <i/>
        <sz val="10"/>
        <color indexed="8"/>
        <rFont val="Arial"/>
        <family val="2"/>
      </rPr>
      <t>contractor</t>
    </r>
    <r>
      <rPr>
        <i/>
        <sz val="10"/>
        <color indexed="8"/>
        <rFont val="Arial"/>
        <family val="2"/>
      </rPr>
      <t xml:space="preserve"> shall also comply with all the requirements set out in the Construction Regulations, 2014 issued under the Occupational Health and Safety Act, 1993 (Act No 85 of 1993). It is explicitly pointed out that all requirements of the aforementioned are deemed to be priced under this clause and the specific related clauses hereafter and no additional claims in this regard shall be entertained</t>
    </r>
  </si>
  <si>
    <t>Provision of full time construction health and safety officer (Pr.CHSO SACPCMP Registered)</t>
  </si>
  <si>
    <t>The contractor shall employ SMME’s as domestic subcontractors on this project to execute work to the minimum value of 20% of the contract value.</t>
  </si>
  <si>
    <t>Provision of signage.</t>
  </si>
  <si>
    <t>Induction training.</t>
  </si>
  <si>
    <t>Submission of health and safety files including Close-Out documentation.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</si>
</sst>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R&quot;* #,##0.00_);_(&quot;R&quot;* \(#,##0.00\);_(&quot;R&quot;* &quot;-&quot;??_);_(@_)"/>
  </numFmts>
  <fonts count="34"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0"/>
      <name val="Arial"/>
      <family val="2"/>
    </font>
    <font>
      <b/>
      <sz val="10"/>
      <name val="Arial"/>
      <family val="2"/>
    </font>
    <font>
      <sz val="10"/>
      <color rgb="FFFF0000"/>
      <name val="Arial"/>
      <family val="2"/>
    </font>
    <font>
      <vertAlign val="superscript"/>
      <sz val="10"/>
      <name val="Arial"/>
      <family val="2"/>
    </font>
    <font>
      <sz val="8"/>
      <name val="Calibri"/>
      <family val="2"/>
      <scheme val="minor"/>
    </font>
    <font>
      <b/>
      <sz val="16"/>
      <color theme="1"/>
      <name val="Arial"/>
      <family val="2"/>
    </font>
    <font>
      <b/>
      <sz val="16"/>
      <color indexed="10"/>
      <name val="Arial"/>
      <family val="2"/>
    </font>
    <font>
      <b/>
      <sz val="16"/>
      <color indexed="8"/>
      <name val="Arial"/>
      <family val="2"/>
    </font>
    <font>
      <b/>
      <sz val="10"/>
      <color theme="1"/>
      <name val="Arial"/>
      <family val="2"/>
    </font>
    <font>
      <sz val="10"/>
      <color theme="1"/>
      <name val="Arial"/>
      <family val="2"/>
    </font>
    <font>
      <b/>
      <u/>
      <sz val="10"/>
      <color theme="1"/>
      <name val="Arial"/>
      <family val="2"/>
    </font>
    <font>
      <i/>
      <sz val="10"/>
      <color theme="1"/>
      <name val="Arial"/>
      <family val="2"/>
    </font>
    <font>
      <i/>
      <sz val="10"/>
      <name val="Arial"/>
      <family val="2"/>
    </font>
    <font>
      <b/>
      <i/>
      <sz val="10"/>
      <name val="Arial"/>
      <family val="2"/>
    </font>
    <font>
      <b/>
      <i/>
      <sz val="10"/>
      <color indexed="8"/>
      <name val="Arial"/>
      <family val="2"/>
    </font>
    <font>
      <i/>
      <sz val="10"/>
      <color indexed="8"/>
      <name val="Arial"/>
      <family val="2"/>
    </font>
    <font>
      <b/>
      <i/>
      <sz val="10"/>
      <color theme="1"/>
      <name val="Arial"/>
      <family val="2"/>
    </font>
    <font>
      <b/>
      <sz val="10"/>
      <color rgb="FFFF0000"/>
      <name val="Arial"/>
      <family val="2"/>
    </font>
    <font>
      <b/>
      <i/>
      <sz val="10"/>
      <color rgb="FFFF0000"/>
      <name val="Arial"/>
      <family val="2"/>
    </font>
    <font>
      <b/>
      <sz val="10"/>
      <color indexed="8"/>
      <name val="Arial"/>
      <family val="2"/>
    </font>
    <font>
      <sz val="10"/>
      <color indexed="8"/>
      <name val="Arial"/>
      <family val="2"/>
    </font>
    <font>
      <i/>
      <sz val="10"/>
      <color theme="1"/>
      <name val="Times New Roman"/>
      <family val="1"/>
    </font>
    <font>
      <sz val="7"/>
      <name val="Times New Roman"/>
      <family val="1"/>
    </font>
    <font>
      <i/>
      <sz val="10"/>
      <color rgb="FFFF0000"/>
      <name val="Arial"/>
      <family val="2"/>
    </font>
    <font>
      <b/>
      <sz val="16"/>
      <color rgb="FFFF0000"/>
      <name val="Arial"/>
      <family val="2"/>
    </font>
    <font>
      <i/>
      <sz val="10"/>
      <color rgb="FF000000"/>
      <name val="Arial"/>
      <family val="2"/>
    </font>
    <font>
      <b/>
      <sz val="11"/>
      <color theme="0"/>
      <name val="Arial"/>
      <family val="2"/>
    </font>
    <font>
      <b/>
      <sz val="12"/>
      <color theme="0"/>
      <name val="Calibri"/>
      <family val="2"/>
      <scheme val="minor"/>
    </font>
    <font>
      <b/>
      <sz val="36"/>
      <color rgb="FF002060"/>
      <name val="Calibri"/>
      <family val="2"/>
      <scheme val="minor"/>
    </font>
    <font>
      <b/>
      <u/>
      <sz val="10"/>
      <name val="Arial"/>
      <family val="2"/>
    </font>
  </fonts>
  <fills count="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002060"/>
        <bgColor indexed="64"/>
      </patternFill>
    </fill>
  </fills>
  <borders count="28">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s>
  <cellStyleXfs count="5">
    <xf numFmtId="0" fontId="0" fillId="0" borderId="0"/>
    <xf numFmtId="0" fontId="4" fillId="0" borderId="0"/>
    <xf numFmtId="0" fontId="4" fillId="0" borderId="0"/>
    <xf numFmtId="0" fontId="1" fillId="0" borderId="0"/>
    <xf numFmtId="0" fontId="4" fillId="0" borderId="0"/>
  </cellStyleXfs>
  <cellXfs count="348">
    <xf numFmtId="0" fontId="0" fillId="0" borderId="0" xfId="0"/>
    <xf numFmtId="49" fontId="4" fillId="2" borderId="1" xfId="1" applyNumberFormat="1" applyFill="1" applyBorder="1" applyAlignment="1">
      <alignment horizontal="center" vertical="top"/>
    </xf>
    <xf numFmtId="0" fontId="4" fillId="2" borderId="1" xfId="1" applyFill="1" applyBorder="1" applyAlignment="1">
      <alignment vertical="top" wrapText="1"/>
    </xf>
    <xf numFmtId="0" fontId="4" fillId="2" borderId="1" xfId="1" applyFill="1" applyBorder="1" applyAlignment="1">
      <alignment horizontal="center" vertical="top"/>
    </xf>
    <xf numFmtId="2" fontId="4" fillId="2" borderId="1" xfId="1" applyNumberFormat="1" applyFill="1" applyBorder="1" applyAlignment="1">
      <alignment horizontal="right" vertical="top"/>
    </xf>
    <xf numFmtId="164" fontId="4" fillId="2" borderId="1" xfId="1" applyNumberFormat="1" applyFill="1" applyBorder="1" applyAlignment="1">
      <alignment horizontal="right" vertical="top"/>
    </xf>
    <xf numFmtId="164" fontId="4" fillId="2" borderId="1" xfId="1" applyNumberFormat="1" applyFill="1" applyBorder="1" applyAlignment="1" applyProtection="1">
      <alignment horizontal="right" vertical="top"/>
      <protection locked="0"/>
    </xf>
    <xf numFmtId="49" fontId="5" fillId="4" borderId="2" xfId="1" applyNumberFormat="1" applyFont="1" applyFill="1" applyBorder="1" applyAlignment="1">
      <alignment horizontal="center" vertical="top"/>
    </xf>
    <xf numFmtId="0" fontId="5" fillId="4" borderId="2" xfId="1" applyFont="1" applyFill="1" applyBorder="1" applyAlignment="1">
      <alignment vertical="top" wrapText="1"/>
    </xf>
    <xf numFmtId="0" fontId="5" fillId="4" borderId="2" xfId="1" applyFont="1" applyFill="1" applyBorder="1" applyAlignment="1">
      <alignment horizontal="center" vertical="top"/>
    </xf>
    <xf numFmtId="2" fontId="5" fillId="4" borderId="2" xfId="1" applyNumberFormat="1" applyFont="1" applyFill="1" applyBorder="1" applyAlignment="1">
      <alignment horizontal="right" vertical="top"/>
    </xf>
    <xf numFmtId="164" fontId="5" fillId="4" borderId="2" xfId="1" applyNumberFormat="1" applyFont="1" applyFill="1" applyBorder="1" applyAlignment="1">
      <alignment horizontal="right" vertical="top"/>
    </xf>
    <xf numFmtId="0" fontId="5" fillId="2" borderId="1" xfId="1" applyFont="1" applyFill="1" applyBorder="1" applyAlignment="1">
      <alignment vertical="top" wrapText="1"/>
    </xf>
    <xf numFmtId="0" fontId="4" fillId="0" borderId="0" xfId="1" applyAlignment="1">
      <alignment vertical="top"/>
    </xf>
    <xf numFmtId="2" fontId="6" fillId="2" borderId="1" xfId="1" applyNumberFormat="1" applyFont="1" applyFill="1" applyBorder="1" applyAlignment="1">
      <alignment horizontal="right" vertical="top"/>
    </xf>
    <xf numFmtId="49" fontId="4" fillId="2" borderId="3" xfId="1" applyNumberFormat="1" applyFill="1" applyBorder="1" applyAlignment="1">
      <alignment horizontal="center" vertical="top"/>
    </xf>
    <xf numFmtId="0" fontId="4" fillId="2" borderId="3" xfId="1" applyFill="1" applyBorder="1" applyAlignment="1">
      <alignment vertical="top" wrapText="1"/>
    </xf>
    <xf numFmtId="0" fontId="4" fillId="2" borderId="3" xfId="1" applyFill="1" applyBorder="1" applyAlignment="1">
      <alignment horizontal="center" vertical="top"/>
    </xf>
    <xf numFmtId="2" fontId="4" fillId="2" borderId="3" xfId="1" applyNumberFormat="1" applyFill="1" applyBorder="1" applyAlignment="1">
      <alignment horizontal="right" vertical="top"/>
    </xf>
    <xf numFmtId="164" fontId="4" fillId="2" borderId="3" xfId="1" applyNumberFormat="1" applyFill="1" applyBorder="1" applyAlignment="1">
      <alignment horizontal="right" vertical="top"/>
    </xf>
    <xf numFmtId="49" fontId="4" fillId="2" borderId="4" xfId="1" applyNumberFormat="1" applyFill="1" applyBorder="1" applyAlignment="1">
      <alignment horizontal="center" vertical="top"/>
    </xf>
    <xf numFmtId="0" fontId="4" fillId="2" borderId="4" xfId="1" applyFill="1" applyBorder="1" applyAlignment="1">
      <alignment vertical="top" wrapText="1"/>
    </xf>
    <xf numFmtId="0" fontId="4" fillId="2" borderId="4" xfId="1" applyFill="1" applyBorder="1" applyAlignment="1">
      <alignment horizontal="center" vertical="top"/>
    </xf>
    <xf numFmtId="2" fontId="4" fillId="2" borderId="4" xfId="1" applyNumberFormat="1" applyFill="1" applyBorder="1" applyAlignment="1">
      <alignment horizontal="right" vertical="top"/>
    </xf>
    <xf numFmtId="164" fontId="4" fillId="2" borderId="4" xfId="1" applyNumberFormat="1" applyFill="1" applyBorder="1" applyAlignment="1">
      <alignment horizontal="right" vertical="top"/>
    </xf>
    <xf numFmtId="0" fontId="1" fillId="2" borderId="5" xfId="3" applyFill="1" applyBorder="1"/>
    <xf numFmtId="0" fontId="1" fillId="2" borderId="6" xfId="3" applyFill="1" applyBorder="1"/>
    <xf numFmtId="0" fontId="1" fillId="2" borderId="7" xfId="3" applyFill="1" applyBorder="1"/>
    <xf numFmtId="0" fontId="1" fillId="0" borderId="0" xfId="3"/>
    <xf numFmtId="0" fontId="1" fillId="2" borderId="8" xfId="3" applyFill="1" applyBorder="1"/>
    <xf numFmtId="0" fontId="1" fillId="2" borderId="0" xfId="3" applyFill="1"/>
    <xf numFmtId="0" fontId="1" fillId="2" borderId="9" xfId="3" applyFill="1" applyBorder="1"/>
    <xf numFmtId="0" fontId="1" fillId="2" borderId="10" xfId="3" applyFill="1" applyBorder="1"/>
    <xf numFmtId="0" fontId="1" fillId="2" borderId="11" xfId="3" applyFill="1" applyBorder="1"/>
    <xf numFmtId="0" fontId="1" fillId="2" borderId="12" xfId="3" applyFill="1" applyBorder="1"/>
    <xf numFmtId="0" fontId="1" fillId="0" borderId="8" xfId="3" applyBorder="1"/>
    <xf numFmtId="0" fontId="1" fillId="0" borderId="9" xfId="3" applyBorder="1"/>
    <xf numFmtId="0" fontId="1" fillId="0" borderId="10" xfId="3" applyBorder="1"/>
    <xf numFmtId="0" fontId="1" fillId="0" borderId="11" xfId="3" applyBorder="1"/>
    <xf numFmtId="0" fontId="1" fillId="0" borderId="12" xfId="3" applyBorder="1"/>
    <xf numFmtId="0" fontId="12" fillId="4" borderId="2" xfId="3" applyFont="1" applyFill="1" applyBorder="1" applyAlignment="1">
      <alignment horizontal="center"/>
    </xf>
    <xf numFmtId="0" fontId="12" fillId="4" borderId="14" xfId="3" applyFont="1" applyFill="1" applyBorder="1" applyAlignment="1">
      <alignment wrapText="1"/>
    </xf>
    <xf numFmtId="0" fontId="1" fillId="4" borderId="14" xfId="3" applyFill="1" applyBorder="1" applyAlignment="1">
      <alignment horizontal="left"/>
    </xf>
    <xf numFmtId="0" fontId="1" fillId="4" borderId="14" xfId="3" applyFill="1" applyBorder="1"/>
    <xf numFmtId="0" fontId="1" fillId="4" borderId="15" xfId="3" applyFill="1" applyBorder="1"/>
    <xf numFmtId="164" fontId="3" fillId="4" borderId="15" xfId="3" applyNumberFormat="1" applyFont="1" applyFill="1" applyBorder="1" applyAlignment="1">
      <alignment horizontal="center"/>
    </xf>
    <xf numFmtId="0" fontId="3" fillId="2" borderId="1" xfId="3" applyFont="1" applyFill="1" applyBorder="1" applyAlignment="1">
      <alignment horizontal="center" vertical="top"/>
    </xf>
    <xf numFmtId="0" fontId="12" fillId="2" borderId="0" xfId="3" applyFont="1" applyFill="1" applyAlignment="1">
      <alignment vertical="center" wrapText="1"/>
    </xf>
    <xf numFmtId="0" fontId="1" fillId="2" borderId="0" xfId="3" applyFill="1" applyAlignment="1">
      <alignment horizontal="left" indent="2"/>
    </xf>
    <xf numFmtId="0" fontId="1" fillId="2" borderId="0" xfId="3" applyFill="1" applyAlignment="1">
      <alignment horizontal="left" indent="1"/>
    </xf>
    <xf numFmtId="0" fontId="13" fillId="2" borderId="0" xfId="3" applyFont="1" applyFill="1" applyAlignment="1">
      <alignment vertical="center" wrapText="1"/>
    </xf>
    <xf numFmtId="0" fontId="12" fillId="2" borderId="0" xfId="3" applyFont="1" applyFill="1" applyAlignment="1">
      <alignment horizontal="justify" vertical="center" wrapText="1"/>
    </xf>
    <xf numFmtId="0" fontId="13" fillId="2" borderId="0" xfId="3" applyFont="1" applyFill="1" applyAlignment="1">
      <alignment horizontal="justify" vertical="center" wrapText="1"/>
    </xf>
    <xf numFmtId="0" fontId="3" fillId="2" borderId="4" xfId="3" applyFont="1" applyFill="1" applyBorder="1" applyAlignment="1">
      <alignment horizontal="center" vertical="top"/>
    </xf>
    <xf numFmtId="0" fontId="13" fillId="2" borderId="11" xfId="3" applyFont="1" applyFill="1" applyBorder="1" applyAlignment="1">
      <alignment vertical="center" wrapText="1"/>
    </xf>
    <xf numFmtId="0" fontId="1" fillId="2" borderId="11" xfId="3" applyFill="1" applyBorder="1" applyAlignment="1">
      <alignment horizontal="left" indent="2"/>
    </xf>
    <xf numFmtId="0" fontId="1" fillId="2" borderId="11" xfId="3" applyFill="1" applyBorder="1" applyAlignment="1">
      <alignment horizontal="left" indent="1"/>
    </xf>
    <xf numFmtId="0" fontId="1" fillId="2" borderId="1" xfId="3" applyFill="1" applyBorder="1"/>
    <xf numFmtId="0" fontId="3" fillId="4" borderId="2" xfId="3" applyFont="1" applyFill="1" applyBorder="1" applyAlignment="1">
      <alignment horizontal="center" vertical="top"/>
    </xf>
    <xf numFmtId="0" fontId="12" fillId="4" borderId="14" xfId="3" applyFont="1" applyFill="1" applyBorder="1" applyAlignment="1">
      <alignment vertical="center" wrapText="1"/>
    </xf>
    <xf numFmtId="0" fontId="1" fillId="4" borderId="14" xfId="3" applyFill="1" applyBorder="1" applyAlignment="1">
      <alignment horizontal="left" indent="2"/>
    </xf>
    <xf numFmtId="0" fontId="1" fillId="4" borderId="14" xfId="3" applyFill="1" applyBorder="1" applyAlignment="1">
      <alignment horizontal="left" indent="1"/>
    </xf>
    <xf numFmtId="164" fontId="1" fillId="2" borderId="1" xfId="3" applyNumberFormat="1" applyFill="1" applyBorder="1"/>
    <xf numFmtId="0" fontId="14" fillId="2" borderId="0" xfId="3" applyFont="1" applyFill="1" applyAlignment="1">
      <alignment vertical="center" wrapText="1"/>
    </xf>
    <xf numFmtId="0" fontId="12" fillId="2" borderId="0" xfId="3" applyFont="1" applyFill="1" applyAlignment="1">
      <alignment horizontal="left" vertical="center" wrapText="1"/>
    </xf>
    <xf numFmtId="0" fontId="3" fillId="2" borderId="0" xfId="3" applyFont="1" applyFill="1" applyAlignment="1">
      <alignment horizontal="left" indent="2"/>
    </xf>
    <xf numFmtId="164" fontId="1" fillId="2" borderId="11" xfId="3" applyNumberFormat="1" applyFill="1" applyBorder="1" applyProtection="1">
      <protection locked="0"/>
    </xf>
    <xf numFmtId="0" fontId="3" fillId="2" borderId="0" xfId="3" applyFont="1" applyFill="1" applyAlignment="1">
      <alignment horizontal="left" indent="1"/>
    </xf>
    <xf numFmtId="0" fontId="15" fillId="2" borderId="0" xfId="3" applyFont="1" applyFill="1" applyAlignment="1">
      <alignment vertical="center" wrapText="1"/>
    </xf>
    <xf numFmtId="0" fontId="15" fillId="2" borderId="9" xfId="3" applyFont="1" applyFill="1" applyBorder="1" applyAlignment="1">
      <alignment vertical="center" wrapText="1"/>
    </xf>
    <xf numFmtId="0" fontId="17" fillId="2" borderId="0" xfId="3" applyFont="1" applyFill="1" applyAlignment="1">
      <alignment horizontal="justify" vertical="center" wrapText="1"/>
    </xf>
    <xf numFmtId="0" fontId="17" fillId="2" borderId="9" xfId="3" applyFont="1" applyFill="1" applyBorder="1" applyAlignment="1">
      <alignment horizontal="justify" vertical="center" wrapText="1"/>
    </xf>
    <xf numFmtId="0" fontId="15" fillId="2" borderId="0" xfId="3" applyFont="1" applyFill="1" applyAlignment="1">
      <alignment horizontal="justify" vertical="center" wrapText="1"/>
    </xf>
    <xf numFmtId="0" fontId="15" fillId="2" borderId="9" xfId="3" applyFont="1" applyFill="1" applyBorder="1" applyAlignment="1">
      <alignment horizontal="justify" vertical="center" wrapText="1"/>
    </xf>
    <xf numFmtId="0" fontId="13" fillId="2" borderId="0" xfId="3" applyFont="1" applyFill="1" applyAlignment="1">
      <alignment horizontal="right" vertical="center" wrapText="1"/>
    </xf>
    <xf numFmtId="164" fontId="1" fillId="2" borderId="4" xfId="3" applyNumberFormat="1" applyFill="1" applyBorder="1"/>
    <xf numFmtId="0" fontId="12" fillId="2" borderId="1" xfId="3" applyFont="1" applyFill="1" applyBorder="1" applyAlignment="1">
      <alignment horizontal="center" vertical="top" wrapText="1"/>
    </xf>
    <xf numFmtId="0" fontId="20" fillId="2" borderId="0" xfId="3" applyFont="1" applyFill="1" applyAlignment="1">
      <alignment vertical="center" wrapText="1"/>
    </xf>
    <xf numFmtId="0" fontId="12" fillId="0" borderId="1" xfId="3" applyFont="1" applyBorder="1" applyAlignment="1">
      <alignment horizontal="center" vertical="top" wrapText="1"/>
    </xf>
    <xf numFmtId="164" fontId="1" fillId="2" borderId="11" xfId="3" applyNumberFormat="1" applyFill="1" applyBorder="1" applyAlignment="1">
      <alignment horizontal="center"/>
    </xf>
    <xf numFmtId="164" fontId="2" fillId="2" borderId="1" xfId="3" applyNumberFormat="1" applyFont="1" applyFill="1" applyBorder="1" applyAlignment="1">
      <alignment horizontal="center"/>
    </xf>
    <xf numFmtId="0" fontId="12" fillId="2" borderId="4" xfId="3" applyFont="1" applyFill="1" applyBorder="1" applyAlignment="1">
      <alignment horizontal="center" vertical="top" wrapText="1"/>
    </xf>
    <xf numFmtId="0" fontId="21" fillId="2" borderId="1" xfId="3" applyFont="1" applyFill="1" applyBorder="1" applyAlignment="1">
      <alignment horizontal="center" vertical="top" wrapText="1"/>
    </xf>
    <xf numFmtId="0" fontId="12" fillId="2" borderId="0" xfId="3" applyFont="1" applyFill="1" applyAlignment="1">
      <alignment horizontal="left" vertical="center" wrapText="1" indent="6"/>
    </xf>
    <xf numFmtId="0" fontId="15" fillId="2" borderId="8" xfId="3" applyFont="1" applyFill="1" applyBorder="1" applyAlignment="1">
      <alignment vertical="center" wrapText="1"/>
    </xf>
    <xf numFmtId="0" fontId="12" fillId="4" borderId="4" xfId="3" applyFont="1" applyFill="1" applyBorder="1" applyAlignment="1">
      <alignment horizontal="center" vertical="top" wrapText="1"/>
    </xf>
    <xf numFmtId="0" fontId="12" fillId="4" borderId="11" xfId="3" applyFont="1" applyFill="1" applyBorder="1" applyAlignment="1">
      <alignment vertical="center" wrapText="1"/>
    </xf>
    <xf numFmtId="0" fontId="12" fillId="4" borderId="11" xfId="3" applyFont="1" applyFill="1" applyBorder="1" applyAlignment="1">
      <alignment horizontal="left" vertical="center" wrapText="1" indent="2"/>
    </xf>
    <xf numFmtId="0" fontId="12" fillId="4" borderId="11" xfId="3" applyFont="1" applyFill="1" applyBorder="1" applyAlignment="1">
      <alignment horizontal="left" vertical="center" wrapText="1" indent="1"/>
    </xf>
    <xf numFmtId="0" fontId="1" fillId="4" borderId="11" xfId="3" applyFill="1" applyBorder="1"/>
    <xf numFmtId="0" fontId="1" fillId="4" borderId="11" xfId="3" applyFill="1" applyBorder="1" applyAlignment="1">
      <alignment horizontal="left" indent="1"/>
    </xf>
    <xf numFmtId="0" fontId="1" fillId="4" borderId="12" xfId="3" applyFill="1" applyBorder="1"/>
    <xf numFmtId="0" fontId="12" fillId="2" borderId="0" xfId="3" applyFont="1" applyFill="1" applyAlignment="1">
      <alignment horizontal="left" vertical="center" wrapText="1" indent="2"/>
    </xf>
    <xf numFmtId="0" fontId="12" fillId="2" borderId="0" xfId="3" applyFont="1" applyFill="1" applyAlignment="1">
      <alignment horizontal="left" vertical="center" wrapText="1" indent="1"/>
    </xf>
    <xf numFmtId="164" fontId="1" fillId="2" borderId="0" xfId="3" applyNumberFormat="1" applyFill="1"/>
    <xf numFmtId="164" fontId="1" fillId="2" borderId="9" xfId="3" applyNumberFormat="1" applyFill="1" applyBorder="1"/>
    <xf numFmtId="0" fontId="20" fillId="2" borderId="9" xfId="3" applyFont="1" applyFill="1" applyBorder="1" applyAlignment="1">
      <alignment vertical="center" wrapText="1"/>
    </xf>
    <xf numFmtId="0" fontId="20" fillId="2" borderId="1" xfId="3" applyFont="1" applyFill="1" applyBorder="1" applyAlignment="1">
      <alignment vertical="center" wrapText="1"/>
    </xf>
    <xf numFmtId="0" fontId="15" fillId="2" borderId="1" xfId="3" applyFont="1" applyFill="1" applyBorder="1" applyAlignment="1">
      <alignment vertical="center" wrapText="1"/>
    </xf>
    <xf numFmtId="0" fontId="13" fillId="2" borderId="0" xfId="3" applyFont="1" applyFill="1" applyAlignment="1">
      <alignment horizontal="left" vertical="center" wrapText="1" indent="2"/>
    </xf>
    <xf numFmtId="0" fontId="13" fillId="2" borderId="0" xfId="3" applyFont="1" applyFill="1" applyAlignment="1">
      <alignment horizontal="left" vertical="center" wrapText="1" indent="1"/>
    </xf>
    <xf numFmtId="0" fontId="16" fillId="2" borderId="0" xfId="3" applyFont="1" applyFill="1" applyAlignment="1">
      <alignment vertical="center" wrapText="1"/>
    </xf>
    <xf numFmtId="0" fontId="16" fillId="2" borderId="9" xfId="3" applyFont="1" applyFill="1" applyBorder="1" applyAlignment="1">
      <alignment vertical="center" wrapText="1"/>
    </xf>
    <xf numFmtId="0" fontId="3" fillId="2" borderId="1" xfId="3" applyFont="1" applyFill="1" applyBorder="1" applyAlignment="1">
      <alignment horizontal="center" vertical="top" wrapText="1"/>
    </xf>
    <xf numFmtId="0" fontId="1" fillId="2" borderId="4" xfId="3" applyFill="1" applyBorder="1"/>
    <xf numFmtId="0" fontId="20" fillId="2" borderId="0" xfId="3" applyFont="1" applyFill="1" applyAlignment="1">
      <alignment horizontal="left" vertical="center" wrapText="1" indent="2"/>
    </xf>
    <xf numFmtId="0" fontId="20" fillId="2" borderId="0" xfId="3" applyFont="1" applyFill="1" applyAlignment="1">
      <alignment horizontal="left" vertical="center" wrapText="1" indent="1"/>
    </xf>
    <xf numFmtId="164" fontId="1" fillId="2" borderId="7" xfId="3" applyNumberFormat="1" applyFill="1" applyBorder="1"/>
    <xf numFmtId="0" fontId="20" fillId="2" borderId="11" xfId="3" applyFont="1" applyFill="1" applyBorder="1" applyAlignment="1">
      <alignment vertical="center" wrapText="1"/>
    </xf>
    <xf numFmtId="0" fontId="20" fillId="2" borderId="1" xfId="3" applyFont="1" applyFill="1" applyBorder="1" applyAlignment="1">
      <alignment horizontal="center" vertical="top" wrapText="1"/>
    </xf>
    <xf numFmtId="0" fontId="20" fillId="2" borderId="2" xfId="3" applyFont="1" applyFill="1" applyBorder="1" applyAlignment="1">
      <alignment horizontal="center" vertical="center" wrapText="1"/>
    </xf>
    <xf numFmtId="0" fontId="22" fillId="2" borderId="2" xfId="3" applyFont="1" applyFill="1" applyBorder="1" applyAlignment="1">
      <alignment horizontal="center" vertical="center" wrapText="1"/>
    </xf>
    <xf numFmtId="0" fontId="15" fillId="2" borderId="0" xfId="3" applyFont="1" applyFill="1" applyAlignment="1">
      <alignment horizontal="left" vertical="center" wrapText="1" indent="1"/>
    </xf>
    <xf numFmtId="0" fontId="12" fillId="2" borderId="0" xfId="3" applyFont="1" applyFill="1" applyAlignment="1">
      <alignment horizontal="center" vertical="top" wrapText="1"/>
    </xf>
    <xf numFmtId="0" fontId="1" fillId="2" borderId="0" xfId="3" applyFill="1" applyAlignment="1">
      <alignment wrapText="1"/>
    </xf>
    <xf numFmtId="0" fontId="15" fillId="2" borderId="0" xfId="3" applyFont="1" applyFill="1" applyAlignment="1">
      <alignment horizontal="left" vertical="center" wrapText="1" indent="2"/>
    </xf>
    <xf numFmtId="0" fontId="22" fillId="0" borderId="2" xfId="3" applyFont="1" applyBorder="1" applyAlignment="1">
      <alignment horizontal="center" vertical="center" wrapText="1"/>
    </xf>
    <xf numFmtId="164" fontId="1" fillId="2" borderId="2" xfId="3" applyNumberFormat="1" applyFill="1" applyBorder="1" applyProtection="1">
      <protection locked="0"/>
    </xf>
    <xf numFmtId="0" fontId="20" fillId="2" borderId="6" xfId="3" applyFont="1" applyFill="1" applyBorder="1" applyAlignment="1">
      <alignment horizontal="center" vertical="center" wrapText="1"/>
    </xf>
    <xf numFmtId="0" fontId="22" fillId="2" borderId="6" xfId="3" applyFont="1" applyFill="1" applyBorder="1" applyAlignment="1">
      <alignment horizontal="center" vertical="center" wrapText="1"/>
    </xf>
    <xf numFmtId="0" fontId="13" fillId="2" borderId="11" xfId="3" applyFont="1" applyFill="1" applyBorder="1" applyAlignment="1">
      <alignment horizontal="left" vertical="center" wrapText="1" indent="2"/>
    </xf>
    <xf numFmtId="0" fontId="13" fillId="2" borderId="11" xfId="3" applyFont="1" applyFill="1" applyBorder="1" applyAlignment="1">
      <alignment horizontal="left" vertical="center" wrapText="1" indent="1"/>
    </xf>
    <xf numFmtId="0" fontId="2" fillId="2" borderId="1" xfId="3" applyFont="1" applyFill="1" applyBorder="1"/>
    <xf numFmtId="0" fontId="12" fillId="2" borderId="1" xfId="3" applyFont="1" applyFill="1" applyBorder="1" applyAlignment="1">
      <alignment horizontal="center" wrapText="1"/>
    </xf>
    <xf numFmtId="0" fontId="13" fillId="2" borderId="0" xfId="3" applyFont="1" applyFill="1" applyAlignment="1">
      <alignment horizontal="right" vertical="center" wrapText="1" indent="6"/>
    </xf>
    <xf numFmtId="0" fontId="16" fillId="2" borderId="0" xfId="3" quotePrefix="1" applyFont="1" applyFill="1" applyAlignment="1">
      <alignment vertical="center" wrapText="1"/>
    </xf>
    <xf numFmtId="0" fontId="27" fillId="2" borderId="0" xfId="3" applyFont="1" applyFill="1" applyAlignment="1">
      <alignment vertical="center" wrapText="1"/>
    </xf>
    <xf numFmtId="0" fontId="27" fillId="2" borderId="9" xfId="3" applyFont="1" applyFill="1" applyBorder="1" applyAlignment="1">
      <alignment vertical="center" wrapText="1"/>
    </xf>
    <xf numFmtId="0" fontId="13" fillId="2" borderId="0" xfId="3" applyFont="1" applyFill="1" applyAlignment="1">
      <alignment horizontal="left" vertical="center" wrapText="1" indent="6"/>
    </xf>
    <xf numFmtId="0" fontId="13" fillId="2" borderId="1" xfId="3" applyFont="1" applyFill="1" applyBorder="1"/>
    <xf numFmtId="0" fontId="12" fillId="2" borderId="4" xfId="3" applyFont="1" applyFill="1" applyBorder="1" applyAlignment="1">
      <alignment horizontal="center" vertical="top"/>
    </xf>
    <xf numFmtId="0" fontId="13" fillId="2" borderId="11" xfId="3" applyFont="1" applyFill="1" applyBorder="1" applyAlignment="1">
      <alignment wrapText="1"/>
    </xf>
    <xf numFmtId="0" fontId="13" fillId="2" borderId="11" xfId="3" applyFont="1" applyFill="1" applyBorder="1" applyAlignment="1">
      <alignment horizontal="left" indent="2"/>
    </xf>
    <xf numFmtId="0" fontId="13" fillId="2" borderId="11" xfId="3" applyFont="1" applyFill="1" applyBorder="1" applyAlignment="1">
      <alignment horizontal="left" indent="1"/>
    </xf>
    <xf numFmtId="0" fontId="13" fillId="2" borderId="4" xfId="3" applyFont="1" applyFill="1" applyBorder="1"/>
    <xf numFmtId="0" fontId="12" fillId="4" borderId="4" xfId="3" applyFont="1" applyFill="1" applyBorder="1" applyAlignment="1">
      <alignment horizontal="center" vertical="top"/>
    </xf>
    <xf numFmtId="0" fontId="12" fillId="4" borderId="11" xfId="3" applyFont="1" applyFill="1" applyBorder="1" applyAlignment="1">
      <alignment vertical="top" wrapText="1"/>
    </xf>
    <xf numFmtId="0" fontId="13" fillId="4" borderId="11" xfId="3" applyFont="1" applyFill="1" applyBorder="1" applyAlignment="1">
      <alignment vertical="top" wrapText="1"/>
    </xf>
    <xf numFmtId="0" fontId="13" fillId="4" borderId="11" xfId="3" applyFont="1" applyFill="1" applyBorder="1" applyAlignment="1">
      <alignment horizontal="left" vertical="top"/>
    </xf>
    <xf numFmtId="164" fontId="12" fillId="4" borderId="4" xfId="3" applyNumberFormat="1" applyFont="1" applyFill="1" applyBorder="1" applyAlignment="1">
      <alignment horizontal="center" vertical="top"/>
    </xf>
    <xf numFmtId="0" fontId="12" fillId="4" borderId="11" xfId="3" applyFont="1" applyFill="1" applyBorder="1" applyAlignment="1">
      <alignment horizontal="center" vertical="top"/>
    </xf>
    <xf numFmtId="164" fontId="12" fillId="4" borderId="4" xfId="3" applyNumberFormat="1" applyFont="1" applyFill="1" applyBorder="1" applyAlignment="1">
      <alignment horizontal="center" vertical="top" wrapText="1"/>
    </xf>
    <xf numFmtId="0" fontId="12" fillId="2" borderId="1" xfId="3" applyFont="1" applyFill="1" applyBorder="1" applyAlignment="1">
      <alignment horizontal="center" vertical="top"/>
    </xf>
    <xf numFmtId="0" fontId="13" fillId="2" borderId="0" xfId="3" applyFont="1" applyFill="1" applyAlignment="1">
      <alignment wrapText="1"/>
    </xf>
    <xf numFmtId="0" fontId="13" fillId="2" borderId="0" xfId="3" applyFont="1" applyFill="1" applyAlignment="1">
      <alignment horizontal="left" indent="2"/>
    </xf>
    <xf numFmtId="164" fontId="13" fillId="2" borderId="1" xfId="3" applyNumberFormat="1" applyFont="1" applyFill="1" applyBorder="1"/>
    <xf numFmtId="0" fontId="13" fillId="2" borderId="0" xfId="3" applyFont="1" applyFill="1" applyAlignment="1">
      <alignment horizontal="left" indent="1"/>
    </xf>
    <xf numFmtId="0" fontId="13" fillId="2" borderId="0" xfId="3" applyFont="1" applyFill="1" applyAlignment="1">
      <alignment horizontal="left" vertical="top"/>
    </xf>
    <xf numFmtId="0" fontId="13" fillId="2" borderId="0" xfId="3" applyFont="1" applyFill="1" applyAlignment="1">
      <alignment horizontal="center" vertical="top"/>
    </xf>
    <xf numFmtId="164" fontId="13" fillId="2" borderId="1" xfId="3" applyNumberFormat="1" applyFont="1" applyFill="1" applyBorder="1" applyAlignment="1">
      <alignment horizontal="center" vertical="top"/>
    </xf>
    <xf numFmtId="0" fontId="13" fillId="2" borderId="0" xfId="3" applyFont="1" applyFill="1" applyAlignment="1">
      <alignment vertical="top"/>
    </xf>
    <xf numFmtId="0" fontId="13" fillId="2" borderId="1" xfId="3" applyFont="1" applyFill="1" applyBorder="1" applyAlignment="1">
      <alignment horizontal="center" vertical="top"/>
    </xf>
    <xf numFmtId="164" fontId="13" fillId="2" borderId="9" xfId="3" applyNumberFormat="1" applyFont="1" applyFill="1" applyBorder="1" applyAlignment="1">
      <alignment horizontal="center" vertical="top"/>
    </xf>
    <xf numFmtId="164" fontId="13" fillId="2" borderId="4" xfId="3" applyNumberFormat="1" applyFont="1" applyFill="1" applyBorder="1"/>
    <xf numFmtId="0" fontId="12" fillId="4" borderId="3" xfId="3" applyFont="1" applyFill="1" applyBorder="1" applyAlignment="1">
      <alignment horizontal="center" vertical="top"/>
    </xf>
    <xf numFmtId="0" fontId="12" fillId="4" borderId="6" xfId="3" applyFont="1" applyFill="1" applyBorder="1" applyAlignment="1">
      <alignment vertical="top"/>
    </xf>
    <xf numFmtId="0" fontId="12" fillId="4" borderId="6" xfId="3" applyFont="1" applyFill="1" applyBorder="1" applyAlignment="1">
      <alignment horizontal="center" vertical="top"/>
    </xf>
    <xf numFmtId="164" fontId="12" fillId="4" borderId="3" xfId="3" applyNumberFormat="1" applyFont="1" applyFill="1" applyBorder="1" applyAlignment="1">
      <alignment horizontal="center" vertical="top"/>
    </xf>
    <xf numFmtId="0" fontId="12" fillId="4" borderId="1" xfId="3" applyFont="1" applyFill="1" applyBorder="1" applyAlignment="1">
      <alignment horizontal="center" vertical="top"/>
    </xf>
    <xf numFmtId="0" fontId="12" fillId="4" borderId="0" xfId="3" applyFont="1" applyFill="1" applyAlignment="1">
      <alignment vertical="top"/>
    </xf>
    <xf numFmtId="0" fontId="12" fillId="4" borderId="0" xfId="3" applyFont="1" applyFill="1" applyAlignment="1">
      <alignment horizontal="center" vertical="top"/>
    </xf>
    <xf numFmtId="164" fontId="12" fillId="4" borderId="1" xfId="3" applyNumberFormat="1" applyFont="1" applyFill="1" applyBorder="1" applyAlignment="1">
      <alignment horizontal="center" vertical="top"/>
    </xf>
    <xf numFmtId="0" fontId="12" fillId="4" borderId="11" xfId="3" applyFont="1" applyFill="1" applyBorder="1" applyAlignment="1">
      <alignment vertical="top"/>
    </xf>
    <xf numFmtId="0" fontId="12" fillId="2" borderId="0" xfId="3" applyFont="1" applyFill="1" applyAlignment="1">
      <alignment horizontal="center" vertical="top"/>
    </xf>
    <xf numFmtId="0" fontId="13" fillId="4" borderId="5" xfId="3" applyFont="1" applyFill="1" applyBorder="1"/>
    <xf numFmtId="0" fontId="13" fillId="4" borderId="6" xfId="3" applyFont="1" applyFill="1" applyBorder="1" applyAlignment="1">
      <alignment horizontal="left" indent="1"/>
    </xf>
    <xf numFmtId="0" fontId="13" fillId="4" borderId="6" xfId="3" applyFont="1" applyFill="1" applyBorder="1"/>
    <xf numFmtId="164" fontId="13" fillId="4" borderId="3" xfId="3" applyNumberFormat="1" applyFont="1" applyFill="1" applyBorder="1" applyAlignment="1">
      <alignment horizontal="center" vertical="top"/>
    </xf>
    <xf numFmtId="0" fontId="12" fillId="4" borderId="8" xfId="3" applyFont="1" applyFill="1" applyBorder="1"/>
    <xf numFmtId="0" fontId="13" fillId="4" borderId="0" xfId="3" applyFont="1" applyFill="1" applyAlignment="1">
      <alignment horizontal="left" indent="1"/>
    </xf>
    <xf numFmtId="0" fontId="13" fillId="4" borderId="0" xfId="3" applyFont="1" applyFill="1"/>
    <xf numFmtId="0" fontId="13" fillId="4" borderId="10" xfId="3" applyFont="1" applyFill="1" applyBorder="1"/>
    <xf numFmtId="0" fontId="13" fillId="4" borderId="11" xfId="3" applyFont="1" applyFill="1" applyBorder="1" applyAlignment="1">
      <alignment horizontal="left" indent="1"/>
    </xf>
    <xf numFmtId="0" fontId="13" fillId="4" borderId="11" xfId="3" applyFont="1" applyFill="1" applyBorder="1"/>
    <xf numFmtId="164" fontId="13" fillId="4" borderId="4" xfId="3" applyNumberFormat="1" applyFont="1" applyFill="1" applyBorder="1" applyAlignment="1">
      <alignment horizontal="center" vertical="top"/>
    </xf>
    <xf numFmtId="0" fontId="3" fillId="2" borderId="0" xfId="3" applyFont="1" applyFill="1" applyAlignment="1">
      <alignment horizontal="center" vertical="top"/>
    </xf>
    <xf numFmtId="0" fontId="15" fillId="2" borderId="0" xfId="3" applyFont="1" applyFill="1" applyAlignment="1">
      <alignment vertical="top" wrapText="1"/>
    </xf>
    <xf numFmtId="0" fontId="15" fillId="2" borderId="9" xfId="3" applyFont="1" applyFill="1" applyBorder="1" applyAlignment="1">
      <alignment vertical="top" wrapText="1"/>
    </xf>
    <xf numFmtId="0" fontId="14" fillId="2" borderId="8" xfId="3" applyFont="1" applyFill="1" applyBorder="1" applyAlignment="1">
      <alignment vertical="center" wrapText="1"/>
    </xf>
    <xf numFmtId="0" fontId="12" fillId="2" borderId="8" xfId="3" applyFont="1" applyFill="1" applyBorder="1" applyAlignment="1">
      <alignment vertical="center" wrapText="1"/>
    </xf>
    <xf numFmtId="0" fontId="20" fillId="2" borderId="8" xfId="3" applyFont="1" applyFill="1" applyBorder="1" applyAlignment="1">
      <alignment vertical="center" wrapText="1"/>
    </xf>
    <xf numFmtId="0" fontId="13" fillId="2" borderId="8" xfId="3" applyFont="1" applyFill="1" applyBorder="1" applyAlignment="1">
      <alignment vertical="center" wrapText="1"/>
    </xf>
    <xf numFmtId="49" fontId="5" fillId="3" borderId="5" xfId="2" applyNumberFormat="1" applyFont="1" applyFill="1" applyBorder="1" applyAlignment="1">
      <alignment horizontal="center" vertical="top"/>
    </xf>
    <xf numFmtId="0" fontId="5" fillId="3" borderId="6" xfId="2" applyFont="1" applyFill="1" applyBorder="1" applyAlignment="1">
      <alignment vertical="top" wrapText="1"/>
    </xf>
    <xf numFmtId="164" fontId="5" fillId="3" borderId="6" xfId="2" applyNumberFormat="1" applyFont="1" applyFill="1" applyBorder="1" applyAlignment="1">
      <alignment horizontal="right" vertical="top"/>
    </xf>
    <xf numFmtId="164" fontId="5" fillId="3" borderId="3" xfId="2" applyNumberFormat="1" applyFont="1" applyFill="1" applyBorder="1" applyAlignment="1">
      <alignment horizontal="right" vertical="top"/>
    </xf>
    <xf numFmtId="0" fontId="5" fillId="3" borderId="0" xfId="2" applyFont="1" applyFill="1" applyAlignment="1">
      <alignment vertical="top" wrapText="1"/>
    </xf>
    <xf numFmtId="164" fontId="5" fillId="3" borderId="0" xfId="2" applyNumberFormat="1" applyFont="1" applyFill="1" applyAlignment="1">
      <alignment horizontal="right" vertical="top"/>
    </xf>
    <xf numFmtId="164" fontId="5" fillId="3" borderId="1" xfId="2" applyNumberFormat="1" applyFont="1" applyFill="1" applyBorder="1" applyAlignment="1">
      <alignment horizontal="center" vertical="top"/>
    </xf>
    <xf numFmtId="49" fontId="5" fillId="3" borderId="10" xfId="2" applyNumberFormat="1" applyFont="1" applyFill="1" applyBorder="1" applyAlignment="1">
      <alignment horizontal="center" vertical="top"/>
    </xf>
    <xf numFmtId="0" fontId="5" fillId="3" borderId="11" xfId="2" applyFont="1" applyFill="1" applyBorder="1" applyAlignment="1">
      <alignment vertical="top" wrapText="1"/>
    </xf>
    <xf numFmtId="164" fontId="5" fillId="3" borderId="11" xfId="2" applyNumberFormat="1" applyFont="1" applyFill="1" applyBorder="1" applyAlignment="1">
      <alignment horizontal="right" vertical="top"/>
    </xf>
    <xf numFmtId="164" fontId="5" fillId="3" borderId="4" xfId="2" applyNumberFormat="1" applyFont="1" applyFill="1" applyBorder="1" applyAlignment="1">
      <alignment horizontal="right" vertical="top"/>
    </xf>
    <xf numFmtId="49" fontId="4" fillId="2" borderId="1" xfId="4" applyNumberFormat="1" applyFill="1" applyBorder="1" applyAlignment="1">
      <alignment horizontal="center" vertical="top"/>
    </xf>
    <xf numFmtId="0" fontId="4" fillId="2" borderId="0" xfId="4" applyFill="1" applyAlignment="1">
      <alignment vertical="top" wrapText="1"/>
    </xf>
    <xf numFmtId="164" fontId="5" fillId="2" borderId="9" xfId="4" applyNumberFormat="1" applyFont="1" applyFill="1" applyBorder="1" applyAlignment="1">
      <alignment horizontal="right" vertical="top"/>
    </xf>
    <xf numFmtId="164" fontId="4" fillId="3" borderId="1" xfId="4" applyNumberFormat="1" applyFill="1" applyBorder="1" applyAlignment="1">
      <alignment horizontal="right" vertical="top"/>
    </xf>
    <xf numFmtId="49" fontId="4" fillId="2" borderId="1" xfId="2" applyNumberFormat="1" applyFill="1" applyBorder="1" applyAlignment="1">
      <alignment horizontal="center" vertical="top"/>
    </xf>
    <xf numFmtId="164" fontId="5" fillId="3" borderId="1" xfId="2" applyNumberFormat="1" applyFont="1" applyFill="1" applyBorder="1" applyAlignment="1">
      <alignment horizontal="right" vertical="top"/>
    </xf>
    <xf numFmtId="164" fontId="5" fillId="3" borderId="1" xfId="4" applyNumberFormat="1" applyFont="1" applyFill="1" applyBorder="1" applyAlignment="1">
      <alignment horizontal="right" vertical="top"/>
    </xf>
    <xf numFmtId="164" fontId="16" fillId="3" borderId="1" xfId="4" applyNumberFormat="1" applyFont="1" applyFill="1" applyBorder="1" applyAlignment="1">
      <alignment horizontal="right" vertical="top"/>
    </xf>
    <xf numFmtId="49" fontId="16" fillId="2" borderId="0" xfId="4" applyNumberFormat="1" applyFont="1" applyFill="1" applyAlignment="1">
      <alignment vertical="top" wrapText="1"/>
    </xf>
    <xf numFmtId="164" fontId="16" fillId="2" borderId="0" xfId="4" applyNumberFormat="1" applyFont="1" applyFill="1" applyAlignment="1">
      <alignment horizontal="right" vertical="top"/>
    </xf>
    <xf numFmtId="49" fontId="4" fillId="2" borderId="3" xfId="2" applyNumberFormat="1" applyFill="1" applyBorder="1" applyAlignment="1">
      <alignment horizontal="center" vertical="top"/>
    </xf>
    <xf numFmtId="0" fontId="4" fillId="2" borderId="6" xfId="2" applyFill="1" applyBorder="1" applyAlignment="1">
      <alignment vertical="top" wrapText="1"/>
    </xf>
    <xf numFmtId="164" fontId="4" fillId="2" borderId="6" xfId="2" applyNumberFormat="1" applyFill="1" applyBorder="1" applyAlignment="1">
      <alignment horizontal="right" vertical="top"/>
    </xf>
    <xf numFmtId="164" fontId="4" fillId="3" borderId="3" xfId="2" applyNumberFormat="1" applyFill="1" applyBorder="1" applyAlignment="1">
      <alignment horizontal="right" vertical="top"/>
    </xf>
    <xf numFmtId="0" fontId="5" fillId="2" borderId="0" xfId="2" applyFont="1" applyFill="1" applyAlignment="1">
      <alignment vertical="top" wrapText="1"/>
    </xf>
    <xf numFmtId="164" fontId="5" fillId="2" borderId="0" xfId="2" applyNumberFormat="1" applyFont="1" applyFill="1" applyAlignment="1">
      <alignment horizontal="right" vertical="top"/>
    </xf>
    <xf numFmtId="0" fontId="4" fillId="2" borderId="0" xfId="2" applyFill="1" applyAlignment="1">
      <alignment vertical="top" wrapText="1"/>
    </xf>
    <xf numFmtId="164" fontId="4" fillId="2" borderId="0" xfId="2" applyNumberFormat="1" applyFill="1" applyAlignment="1">
      <alignment horizontal="right" vertical="top"/>
    </xf>
    <xf numFmtId="164" fontId="4" fillId="3" borderId="1" xfId="2" applyNumberFormat="1" applyFill="1" applyBorder="1" applyAlignment="1">
      <alignment horizontal="right" vertical="top"/>
    </xf>
    <xf numFmtId="164" fontId="16" fillId="3" borderId="1" xfId="2" applyNumberFormat="1" applyFont="1" applyFill="1" applyBorder="1" applyAlignment="1">
      <alignment horizontal="right" vertical="top"/>
    </xf>
    <xf numFmtId="49" fontId="4" fillId="2" borderId="4" xfId="2" applyNumberFormat="1" applyFill="1" applyBorder="1" applyAlignment="1">
      <alignment horizontal="center" vertical="top"/>
    </xf>
    <xf numFmtId="0" fontId="4" fillId="2" borderId="11" xfId="2" applyFill="1" applyBorder="1" applyAlignment="1">
      <alignment vertical="top" wrapText="1"/>
    </xf>
    <xf numFmtId="164" fontId="4" fillId="2" borderId="11" xfId="2" applyNumberFormat="1" applyFill="1" applyBorder="1" applyAlignment="1">
      <alignment horizontal="right" vertical="top"/>
    </xf>
    <xf numFmtId="164" fontId="4" fillId="3" borderId="4" xfId="2" applyNumberFormat="1" applyFill="1" applyBorder="1" applyAlignment="1">
      <alignment horizontal="right" vertical="top"/>
    </xf>
    <xf numFmtId="49" fontId="4" fillId="3" borderId="5" xfId="2" applyNumberFormat="1" applyFill="1" applyBorder="1" applyAlignment="1">
      <alignment horizontal="center" vertical="top"/>
    </xf>
    <xf numFmtId="0" fontId="4" fillId="3" borderId="6" xfId="2" applyFill="1" applyBorder="1" applyAlignment="1">
      <alignment vertical="top" wrapText="1"/>
    </xf>
    <xf numFmtId="164" fontId="4" fillId="3" borderId="6" xfId="2" applyNumberFormat="1" applyFill="1" applyBorder="1" applyAlignment="1">
      <alignment horizontal="right" vertical="top"/>
    </xf>
    <xf numFmtId="49" fontId="4" fillId="3" borderId="8" xfId="2" applyNumberFormat="1" applyFill="1" applyBorder="1" applyAlignment="1">
      <alignment horizontal="center" vertical="top"/>
    </xf>
    <xf numFmtId="49" fontId="4" fillId="3" borderId="10" xfId="2" applyNumberFormat="1" applyFill="1" applyBorder="1" applyAlignment="1">
      <alignment horizontal="center" vertical="top"/>
    </xf>
    <xf numFmtId="0" fontId="4" fillId="3" borderId="11" xfId="2" applyFill="1" applyBorder="1" applyAlignment="1">
      <alignment vertical="top" wrapText="1"/>
    </xf>
    <xf numFmtId="164" fontId="4" fillId="3" borderId="11" xfId="2" applyNumberFormat="1" applyFill="1" applyBorder="1" applyAlignment="1">
      <alignment horizontal="right" vertical="top"/>
    </xf>
    <xf numFmtId="0" fontId="5" fillId="2" borderId="8" xfId="2" applyFont="1" applyFill="1" applyBorder="1" applyAlignment="1">
      <alignment vertical="top" wrapText="1"/>
    </xf>
    <xf numFmtId="164" fontId="1" fillId="2" borderId="12" xfId="3" applyNumberFormat="1" applyFill="1" applyBorder="1" applyProtection="1">
      <protection locked="0"/>
    </xf>
    <xf numFmtId="164" fontId="5" fillId="2" borderId="0" xfId="4" applyNumberFormat="1" applyFont="1" applyFill="1" applyAlignment="1">
      <alignment horizontal="right" vertical="top"/>
    </xf>
    <xf numFmtId="0" fontId="5" fillId="2" borderId="3" xfId="1" applyFont="1" applyFill="1" applyBorder="1" applyAlignment="1">
      <alignment wrapText="1"/>
    </xf>
    <xf numFmtId="0" fontId="1" fillId="2" borderId="16" xfId="3" applyFill="1" applyBorder="1"/>
    <xf numFmtId="0" fontId="1" fillId="2" borderId="17" xfId="3" applyFill="1" applyBorder="1"/>
    <xf numFmtId="0" fontId="1" fillId="2" borderId="18" xfId="3" applyFill="1" applyBorder="1"/>
    <xf numFmtId="0" fontId="1" fillId="2" borderId="19" xfId="3" applyFill="1" applyBorder="1"/>
    <xf numFmtId="0" fontId="1" fillId="2" borderId="20" xfId="3" applyFill="1" applyBorder="1"/>
    <xf numFmtId="0" fontId="32" fillId="0" borderId="0" xfId="3" applyFont="1"/>
    <xf numFmtId="0" fontId="1" fillId="2" borderId="21" xfId="3" applyFill="1" applyBorder="1"/>
    <xf numFmtId="0" fontId="1" fillId="2" borderId="22" xfId="3" applyFill="1" applyBorder="1"/>
    <xf numFmtId="0" fontId="1" fillId="2" borderId="23" xfId="3" applyFill="1" applyBorder="1"/>
    <xf numFmtId="49" fontId="5" fillId="0" borderId="1" xfId="1" applyNumberFormat="1" applyFont="1" applyBorder="1" applyAlignment="1">
      <alignment horizontal="center" vertical="top"/>
    </xf>
    <xf numFmtId="0" fontId="5" fillId="0" borderId="1" xfId="1" applyFont="1" applyBorder="1" applyAlignment="1">
      <alignment vertical="top" wrapText="1"/>
    </xf>
    <xf numFmtId="0" fontId="5" fillId="0" borderId="1" xfId="1" applyFont="1" applyBorder="1" applyAlignment="1">
      <alignment horizontal="center" vertical="top"/>
    </xf>
    <xf numFmtId="2" fontId="5" fillId="0" borderId="1" xfId="1" applyNumberFormat="1" applyFont="1" applyBorder="1" applyAlignment="1">
      <alignment horizontal="right" vertical="top"/>
    </xf>
    <xf numFmtId="164" fontId="5" fillId="0" borderId="1" xfId="1" applyNumberFormat="1" applyFont="1" applyBorder="1" applyAlignment="1">
      <alignment horizontal="right" vertical="top"/>
    </xf>
    <xf numFmtId="49" fontId="5" fillId="2" borderId="1" xfId="1" applyNumberFormat="1" applyFont="1" applyFill="1" applyBorder="1" applyAlignment="1">
      <alignment horizontal="center" vertical="top"/>
    </xf>
    <xf numFmtId="0" fontId="5" fillId="2" borderId="1" xfId="1" applyFont="1" applyFill="1" applyBorder="1" applyAlignment="1">
      <alignment horizontal="center" vertical="top"/>
    </xf>
    <xf numFmtId="2" fontId="5" fillId="2" borderId="1" xfId="1" applyNumberFormat="1" applyFont="1" applyFill="1" applyBorder="1" applyAlignment="1">
      <alignment horizontal="right" vertical="top"/>
    </xf>
    <xf numFmtId="164" fontId="5" fillId="2" borderId="1" xfId="1" applyNumberFormat="1" applyFont="1" applyFill="1" applyBorder="1" applyAlignment="1">
      <alignment horizontal="right" vertical="top"/>
    </xf>
    <xf numFmtId="0" fontId="17" fillId="2" borderId="1" xfId="1" applyFont="1" applyFill="1" applyBorder="1" applyAlignment="1">
      <alignment horizontal="right" vertical="top" wrapText="1"/>
    </xf>
    <xf numFmtId="0" fontId="17" fillId="2" borderId="1" xfId="1" applyFont="1" applyFill="1" applyBorder="1" applyAlignment="1">
      <alignment horizontal="center" vertical="top"/>
    </xf>
    <xf numFmtId="2" fontId="17" fillId="2" borderId="1" xfId="1" applyNumberFormat="1" applyFont="1" applyFill="1" applyBorder="1" applyAlignment="1">
      <alignment horizontal="right" vertical="top"/>
    </xf>
    <xf numFmtId="164" fontId="17" fillId="2" borderId="1" xfId="1" applyNumberFormat="1" applyFont="1" applyFill="1" applyBorder="1" applyAlignment="1">
      <alignment horizontal="right" vertical="top"/>
    </xf>
    <xf numFmtId="0" fontId="16" fillId="2" borderId="1" xfId="1" applyFont="1" applyFill="1" applyBorder="1" applyAlignment="1">
      <alignment vertical="top" wrapText="1"/>
    </xf>
    <xf numFmtId="0" fontId="33" fillId="2" borderId="1" xfId="1" applyFont="1" applyFill="1" applyBorder="1" applyAlignment="1">
      <alignment vertical="top" wrapText="1"/>
    </xf>
    <xf numFmtId="49" fontId="4" fillId="2" borderId="1" xfId="1" applyNumberFormat="1" applyFill="1" applyBorder="1" applyAlignment="1">
      <alignment horizontal="center"/>
    </xf>
    <xf numFmtId="0" fontId="16" fillId="2" borderId="1" xfId="1" applyFont="1" applyFill="1" applyBorder="1" applyAlignment="1">
      <alignment wrapText="1"/>
    </xf>
    <xf numFmtId="0" fontId="4" fillId="2" borderId="1" xfId="1" applyFill="1" applyBorder="1" applyAlignment="1">
      <alignment horizontal="center"/>
    </xf>
    <xf numFmtId="2" fontId="4" fillId="2" borderId="1" xfId="1" applyNumberFormat="1" applyFill="1" applyBorder="1" applyAlignment="1">
      <alignment horizontal="right"/>
    </xf>
    <xf numFmtId="164" fontId="4" fillId="2" borderId="1" xfId="1" applyNumberFormat="1" applyFill="1" applyBorder="1" applyAlignment="1">
      <alignment horizontal="right"/>
    </xf>
    <xf numFmtId="0" fontId="4" fillId="0" borderId="0" xfId="1"/>
    <xf numFmtId="0" fontId="17" fillId="2" borderId="1" xfId="1" applyFont="1" applyFill="1" applyBorder="1" applyAlignment="1">
      <alignment vertical="top" wrapText="1"/>
    </xf>
    <xf numFmtId="0" fontId="9" fillId="2" borderId="8" xfId="3" applyFont="1" applyFill="1" applyBorder="1" applyAlignment="1">
      <alignment horizontal="center"/>
    </xf>
    <xf numFmtId="0" fontId="9" fillId="2" borderId="0" xfId="3" applyFont="1" applyFill="1" applyAlignment="1">
      <alignment horizontal="center"/>
    </xf>
    <xf numFmtId="0" fontId="9" fillId="2" borderId="9" xfId="3" applyFont="1" applyFill="1" applyBorder="1" applyAlignment="1">
      <alignment horizontal="center"/>
    </xf>
    <xf numFmtId="0" fontId="9" fillId="2" borderId="8" xfId="3" applyFont="1" applyFill="1" applyBorder="1" applyAlignment="1">
      <alignment horizontal="center" vertical="center" wrapText="1"/>
    </xf>
    <xf numFmtId="0" fontId="9" fillId="2" borderId="0" xfId="3" applyFont="1" applyFill="1" applyAlignment="1">
      <alignment horizontal="center" vertical="center" wrapText="1"/>
    </xf>
    <xf numFmtId="0" fontId="9" fillId="2" borderId="9" xfId="3" applyFont="1" applyFill="1" applyBorder="1" applyAlignment="1">
      <alignment horizontal="center" vertical="center" wrapText="1"/>
    </xf>
    <xf numFmtId="0" fontId="9" fillId="4" borderId="13" xfId="3" applyFont="1" applyFill="1" applyBorder="1" applyAlignment="1">
      <alignment horizontal="center" vertical="center"/>
    </xf>
    <xf numFmtId="0" fontId="9" fillId="4" borderId="14" xfId="3" applyFont="1" applyFill="1" applyBorder="1" applyAlignment="1">
      <alignment horizontal="center" vertical="center"/>
    </xf>
    <xf numFmtId="0" fontId="9" fillId="4" borderId="15" xfId="3" applyFont="1" applyFill="1" applyBorder="1" applyAlignment="1">
      <alignment horizontal="center" vertical="center"/>
    </xf>
    <xf numFmtId="0" fontId="9" fillId="2" borderId="19" xfId="3" applyFont="1" applyFill="1" applyBorder="1" applyAlignment="1">
      <alignment horizontal="center"/>
    </xf>
    <xf numFmtId="0" fontId="9" fillId="2" borderId="20" xfId="3" applyFont="1" applyFill="1" applyBorder="1" applyAlignment="1">
      <alignment horizontal="center"/>
    </xf>
    <xf numFmtId="0" fontId="13" fillId="2" borderId="0" xfId="3" applyFont="1" applyFill="1" applyAlignment="1">
      <alignment vertical="center" wrapText="1"/>
    </xf>
    <xf numFmtId="0" fontId="13" fillId="2" borderId="9" xfId="3" applyFont="1" applyFill="1" applyBorder="1" applyAlignment="1">
      <alignment vertical="center" wrapText="1"/>
    </xf>
    <xf numFmtId="0" fontId="16" fillId="2" borderId="8" xfId="3" applyFont="1" applyFill="1" applyBorder="1" applyAlignment="1">
      <alignment vertical="center" wrapText="1"/>
    </xf>
    <xf numFmtId="0" fontId="16" fillId="2" borderId="0" xfId="3" applyFont="1" applyFill="1" applyAlignment="1">
      <alignment vertical="center" wrapText="1"/>
    </xf>
    <xf numFmtId="0" fontId="16" fillId="2" borderId="9" xfId="3" applyFont="1" applyFill="1" applyBorder="1" applyAlignment="1">
      <alignment vertical="center" wrapText="1"/>
    </xf>
    <xf numFmtId="0" fontId="16" fillId="2" borderId="0" xfId="3" quotePrefix="1" applyFont="1" applyFill="1" applyAlignment="1">
      <alignment vertical="center" wrapText="1"/>
    </xf>
    <xf numFmtId="0" fontId="15" fillId="2" borderId="0" xfId="3" applyFont="1" applyFill="1" applyAlignment="1">
      <alignment vertical="center" wrapText="1"/>
    </xf>
    <xf numFmtId="0" fontId="15" fillId="2" borderId="9" xfId="3" applyFont="1" applyFill="1" applyBorder="1" applyAlignment="1">
      <alignment vertical="center" wrapText="1"/>
    </xf>
    <xf numFmtId="0" fontId="15" fillId="2" borderId="0" xfId="3" applyFont="1" applyFill="1" applyAlignment="1">
      <alignment horizontal="justify" vertical="center" wrapText="1"/>
    </xf>
    <xf numFmtId="0" fontId="15" fillId="2" borderId="9" xfId="3" applyFont="1" applyFill="1" applyBorder="1" applyAlignment="1">
      <alignment horizontal="justify" vertical="center" wrapText="1"/>
    </xf>
    <xf numFmtId="0" fontId="20" fillId="2" borderId="0" xfId="3" applyFont="1" applyFill="1" applyAlignment="1">
      <alignment vertical="center" wrapText="1"/>
    </xf>
    <xf numFmtId="0" fontId="20" fillId="2" borderId="9" xfId="3" applyFont="1" applyFill="1" applyBorder="1" applyAlignment="1">
      <alignment vertical="center" wrapText="1"/>
    </xf>
    <xf numFmtId="0" fontId="15" fillId="2" borderId="0" xfId="3" applyFont="1" applyFill="1" applyAlignment="1">
      <alignment horizontal="justify" wrapText="1"/>
    </xf>
    <xf numFmtId="0" fontId="15" fillId="2" borderId="9" xfId="3" applyFont="1" applyFill="1" applyBorder="1" applyAlignment="1">
      <alignment horizontal="justify" wrapText="1"/>
    </xf>
    <xf numFmtId="0" fontId="25" fillId="2" borderId="0" xfId="3" applyFont="1" applyFill="1" applyAlignment="1">
      <alignment vertical="center" wrapText="1"/>
    </xf>
    <xf numFmtId="0" fontId="25" fillId="2" borderId="9" xfId="3" applyFont="1" applyFill="1" applyBorder="1" applyAlignment="1">
      <alignment vertical="center" wrapText="1"/>
    </xf>
    <xf numFmtId="0" fontId="12" fillId="2" borderId="8" xfId="3" applyFont="1" applyFill="1" applyBorder="1" applyAlignment="1">
      <alignment horizontal="justify" vertical="center" wrapText="1"/>
    </xf>
    <xf numFmtId="0" fontId="12" fillId="2" borderId="0" xfId="3" applyFont="1" applyFill="1" applyAlignment="1">
      <alignment horizontal="justify" vertical="center" wrapText="1"/>
    </xf>
    <xf numFmtId="0" fontId="12" fillId="2" borderId="9" xfId="3" applyFont="1" applyFill="1" applyBorder="1" applyAlignment="1">
      <alignment horizontal="justify" vertical="center" wrapText="1"/>
    </xf>
    <xf numFmtId="0" fontId="20" fillId="2" borderId="0" xfId="3" applyFont="1" applyFill="1" applyAlignment="1">
      <alignment horizontal="justify" vertical="center" wrapText="1"/>
    </xf>
    <xf numFmtId="0" fontId="20" fillId="2" borderId="9" xfId="3" applyFont="1" applyFill="1" applyBorder="1" applyAlignment="1">
      <alignment horizontal="justify" vertical="center" wrapText="1"/>
    </xf>
    <xf numFmtId="0" fontId="15" fillId="2" borderId="8" xfId="3" applyFont="1" applyFill="1" applyBorder="1" applyAlignment="1">
      <alignment vertical="center" wrapText="1"/>
    </xf>
    <xf numFmtId="0" fontId="12" fillId="2" borderId="0" xfId="3" applyFont="1" applyFill="1" applyAlignment="1">
      <alignment vertical="center" wrapText="1"/>
    </xf>
    <xf numFmtId="0" fontId="12" fillId="2" borderId="9" xfId="3" applyFont="1" applyFill="1" applyBorder="1" applyAlignment="1">
      <alignment vertical="center" wrapText="1"/>
    </xf>
    <xf numFmtId="0" fontId="12" fillId="2" borderId="8" xfId="3" applyFont="1" applyFill="1" applyBorder="1" applyAlignment="1">
      <alignment vertical="top" wrapText="1"/>
    </xf>
    <xf numFmtId="0" fontId="12" fillId="2" borderId="0" xfId="3" applyFont="1" applyFill="1" applyAlignment="1">
      <alignment vertical="top" wrapText="1"/>
    </xf>
    <xf numFmtId="0" fontId="12" fillId="2" borderId="9" xfId="3" applyFont="1" applyFill="1" applyBorder="1" applyAlignment="1">
      <alignment vertical="top" wrapText="1"/>
    </xf>
    <xf numFmtId="0" fontId="15" fillId="2" borderId="11" xfId="3" applyFont="1" applyFill="1" applyBorder="1" applyAlignment="1">
      <alignment vertical="center" wrapText="1"/>
    </xf>
    <xf numFmtId="0" fontId="15" fillId="2" borderId="12" xfId="3" applyFont="1" applyFill="1" applyBorder="1" applyAlignment="1">
      <alignment vertical="center" wrapText="1"/>
    </xf>
    <xf numFmtId="0" fontId="31" fillId="5" borderId="13" xfId="3" applyFont="1" applyFill="1" applyBorder="1" applyAlignment="1">
      <alignment horizontal="center" vertical="top"/>
    </xf>
    <xf numFmtId="0" fontId="31" fillId="5" borderId="14" xfId="3" applyFont="1" applyFill="1" applyBorder="1" applyAlignment="1">
      <alignment horizontal="center" vertical="top"/>
    </xf>
    <xf numFmtId="0" fontId="31" fillId="5" borderId="15" xfId="3" applyFont="1" applyFill="1" applyBorder="1" applyAlignment="1">
      <alignment horizontal="center" vertical="top"/>
    </xf>
    <xf numFmtId="0" fontId="13" fillId="2" borderId="0" xfId="3" applyFont="1" applyFill="1" applyAlignment="1">
      <alignment horizontal="justify" vertical="center" wrapText="1"/>
    </xf>
    <xf numFmtId="0" fontId="13" fillId="2" borderId="9" xfId="3" applyFont="1" applyFill="1" applyBorder="1" applyAlignment="1">
      <alignment horizontal="justify" vertical="center" wrapText="1"/>
    </xf>
    <xf numFmtId="0" fontId="20" fillId="2" borderId="8" xfId="3" applyFont="1" applyFill="1" applyBorder="1" applyAlignment="1">
      <alignment horizontal="justify" vertical="center" wrapText="1"/>
    </xf>
    <xf numFmtId="0" fontId="15" fillId="2" borderId="8" xfId="3" applyFont="1" applyFill="1" applyBorder="1" applyAlignment="1">
      <alignment horizontal="justify" vertical="center" wrapText="1"/>
    </xf>
    <xf numFmtId="0" fontId="17" fillId="2" borderId="0" xfId="3" applyFont="1" applyFill="1" applyAlignment="1">
      <alignment horizontal="justify" vertical="center" wrapText="1"/>
    </xf>
    <xf numFmtId="0" fontId="16" fillId="2" borderId="0" xfId="3" applyFont="1" applyFill="1" applyAlignment="1">
      <alignment horizontal="justify" vertical="center" wrapText="1"/>
    </xf>
    <xf numFmtId="0" fontId="16" fillId="2" borderId="9" xfId="3" applyFont="1" applyFill="1" applyBorder="1" applyAlignment="1">
      <alignment horizontal="justify" vertical="center" wrapText="1"/>
    </xf>
    <xf numFmtId="0" fontId="15" fillId="2" borderId="0" xfId="3" applyFont="1" applyFill="1" applyAlignment="1">
      <alignment vertical="top" wrapText="1"/>
    </xf>
    <xf numFmtId="0" fontId="15" fillId="2" borderId="9" xfId="3" applyFont="1" applyFill="1" applyBorder="1" applyAlignment="1">
      <alignment vertical="top" wrapText="1"/>
    </xf>
    <xf numFmtId="0" fontId="17" fillId="2" borderId="0" xfId="3" applyFont="1" applyFill="1" applyAlignment="1">
      <alignment vertical="top" wrapText="1"/>
    </xf>
    <xf numFmtId="0" fontId="16" fillId="2" borderId="0" xfId="3" applyFont="1" applyFill="1" applyAlignment="1">
      <alignment vertical="top" wrapText="1"/>
    </xf>
    <xf numFmtId="0" fontId="16" fillId="2" borderId="9" xfId="3" applyFont="1" applyFill="1" applyBorder="1" applyAlignment="1">
      <alignment vertical="top" wrapText="1"/>
    </xf>
    <xf numFmtId="0" fontId="17" fillId="2" borderId="9" xfId="3" applyFont="1" applyFill="1" applyBorder="1" applyAlignment="1">
      <alignment horizontal="justify" vertical="center" wrapText="1"/>
    </xf>
    <xf numFmtId="0" fontId="32" fillId="0" borderId="0" xfId="3" applyFont="1" applyAlignment="1">
      <alignment horizontal="center" wrapText="1"/>
    </xf>
    <xf numFmtId="0" fontId="30" fillId="5" borderId="2" xfId="2" applyFont="1" applyFill="1" applyBorder="1" applyAlignment="1">
      <alignment horizontal="center" vertical="center" wrapText="1"/>
    </xf>
    <xf numFmtId="0" fontId="16" fillId="2" borderId="0" xfId="2" applyFont="1" applyFill="1" applyAlignment="1">
      <alignment vertical="top" wrapText="1"/>
    </xf>
    <xf numFmtId="0" fontId="16" fillId="2" borderId="9" xfId="2" applyFont="1" applyFill="1" applyBorder="1" applyAlignment="1">
      <alignment vertical="top" wrapText="1"/>
    </xf>
    <xf numFmtId="0" fontId="5" fillId="3" borderId="8" xfId="2" applyFont="1" applyFill="1" applyBorder="1" applyAlignment="1">
      <alignment horizontal="left" vertical="top" wrapText="1"/>
    </xf>
    <xf numFmtId="0" fontId="5" fillId="3" borderId="0" xfId="2" applyFont="1" applyFill="1" applyAlignment="1">
      <alignment horizontal="left" vertical="top" wrapText="1"/>
    </xf>
    <xf numFmtId="0" fontId="13" fillId="2" borderId="0" xfId="3" applyFont="1" applyFill="1" applyBorder="1" applyAlignment="1">
      <alignment vertical="center" wrapText="1"/>
    </xf>
    <xf numFmtId="0" fontId="12" fillId="2" borderId="24" xfId="3" applyFont="1" applyFill="1" applyBorder="1" applyAlignment="1">
      <alignment horizontal="center" vertical="top"/>
    </xf>
    <xf numFmtId="0" fontId="13" fillId="2" borderId="22" xfId="3" applyFont="1" applyFill="1" applyBorder="1" applyAlignment="1">
      <alignment wrapText="1"/>
    </xf>
    <xf numFmtId="0" fontId="13" fillId="2" borderId="22" xfId="3" applyFont="1" applyFill="1" applyBorder="1" applyAlignment="1">
      <alignment horizontal="left" indent="2"/>
    </xf>
    <xf numFmtId="0" fontId="13" fillId="2" borderId="22" xfId="3" applyFont="1" applyFill="1" applyBorder="1"/>
    <xf numFmtId="0" fontId="13" fillId="2" borderId="22" xfId="3" applyFont="1" applyFill="1" applyBorder="1" applyAlignment="1">
      <alignment horizontal="left" indent="1"/>
    </xf>
    <xf numFmtId="0" fontId="13" fillId="2" borderId="24" xfId="3" applyFont="1" applyFill="1" applyBorder="1"/>
    <xf numFmtId="0" fontId="13" fillId="2" borderId="22" xfId="3" applyFont="1" applyFill="1" applyBorder="1" applyAlignment="1">
      <alignment vertical="top"/>
    </xf>
    <xf numFmtId="0" fontId="13" fillId="2" borderId="22" xfId="3" applyFont="1" applyFill="1" applyBorder="1" applyAlignment="1">
      <alignment horizontal="center" vertical="top"/>
    </xf>
    <xf numFmtId="164" fontId="13" fillId="2" borderId="24" xfId="3" applyNumberFormat="1" applyFont="1" applyFill="1" applyBorder="1" applyAlignment="1">
      <alignment horizontal="center" vertical="top"/>
    </xf>
    <xf numFmtId="0" fontId="13" fillId="2" borderId="0" xfId="3" applyFont="1" applyFill="1" applyBorder="1" applyAlignment="1">
      <alignment vertical="top"/>
    </xf>
    <xf numFmtId="0" fontId="13" fillId="2" borderId="8" xfId="3" applyFont="1" applyFill="1" applyBorder="1" applyAlignment="1">
      <alignment vertical="top"/>
    </xf>
    <xf numFmtId="0" fontId="13" fillId="2" borderId="0" xfId="3" applyFont="1" applyFill="1" applyBorder="1" applyAlignment="1">
      <alignment horizontal="center" vertical="top"/>
    </xf>
    <xf numFmtId="0" fontId="13" fillId="2" borderId="9" xfId="3" applyFont="1" applyFill="1" applyBorder="1" applyAlignment="1">
      <alignment horizontal="center" vertical="top"/>
    </xf>
    <xf numFmtId="0" fontId="12" fillId="4" borderId="0" xfId="3" applyFont="1" applyFill="1" applyBorder="1" applyAlignment="1">
      <alignment horizontal="center" vertical="top"/>
    </xf>
    <xf numFmtId="0" fontId="13" fillId="4" borderId="16" xfId="3" applyFont="1" applyFill="1" applyBorder="1"/>
    <xf numFmtId="0" fontId="13" fillId="4" borderId="17" xfId="3" applyFont="1" applyFill="1" applyBorder="1" applyAlignment="1">
      <alignment horizontal="left" indent="1"/>
    </xf>
    <xf numFmtId="0" fontId="13" fillId="4" borderId="17" xfId="3" applyFont="1" applyFill="1" applyBorder="1"/>
    <xf numFmtId="164" fontId="13" fillId="4" borderId="25" xfId="3" applyNumberFormat="1" applyFont="1" applyFill="1" applyBorder="1" applyAlignment="1">
      <alignment horizontal="center" vertical="top"/>
    </xf>
    <xf numFmtId="0" fontId="12" fillId="4" borderId="19" xfId="3" applyFont="1" applyFill="1" applyBorder="1"/>
    <xf numFmtId="0" fontId="13" fillId="4" borderId="0" xfId="3" applyFont="1" applyFill="1" applyBorder="1" applyAlignment="1">
      <alignment horizontal="left" indent="1"/>
    </xf>
    <xf numFmtId="0" fontId="13" fillId="4" borderId="0" xfId="3" applyFont="1" applyFill="1" applyBorder="1"/>
    <xf numFmtId="164" fontId="12" fillId="4" borderId="26" xfId="3" applyNumberFormat="1" applyFont="1" applyFill="1" applyBorder="1" applyAlignment="1">
      <alignment horizontal="center" vertical="top"/>
    </xf>
    <xf numFmtId="0" fontId="13" fillId="4" borderId="21" xfId="3" applyFont="1" applyFill="1" applyBorder="1"/>
    <xf numFmtId="0" fontId="13" fillId="4" borderId="22" xfId="3" applyFont="1" applyFill="1" applyBorder="1" applyAlignment="1">
      <alignment horizontal="left" indent="1"/>
    </xf>
    <xf numFmtId="0" fontId="13" fillId="4" borderId="22" xfId="3" applyFont="1" applyFill="1" applyBorder="1"/>
    <xf numFmtId="164" fontId="13" fillId="4" borderId="27" xfId="3" applyNumberFormat="1" applyFont="1" applyFill="1" applyBorder="1" applyAlignment="1">
      <alignment horizontal="center" vertical="top"/>
    </xf>
  </cellXfs>
  <cellStyles count="5">
    <cellStyle name="Normal" xfId="0" builtinId="0"/>
    <cellStyle name="Normal 2" xfId="2" xr:uid="{8153B370-A2BC-422B-9C22-F710B46226DE}"/>
    <cellStyle name="Normal 2 2" xfId="3" xr:uid="{C26E231A-A4BA-4ABE-98E0-0C1CE7889BED}"/>
    <cellStyle name="Normal 3" xfId="4" xr:uid="{FF11B9AC-C877-4341-A710-F080BCE31A09}"/>
    <cellStyle name="Normal 4" xfId="1" xr:uid="{9DBBCF85-0961-44AA-9B3B-AF0390F959A8}"/>
  </cellStyles>
  <dxfs count="10">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theme="7" tint="0.59996337778862885"/>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457200</xdr:colOff>
      <xdr:row>0</xdr:row>
      <xdr:rowOff>190500</xdr:rowOff>
    </xdr:from>
    <xdr:to>
      <xdr:col>6</xdr:col>
      <xdr:colOff>149225</xdr:colOff>
      <xdr:row>9</xdr:row>
      <xdr:rowOff>22225</xdr:rowOff>
    </xdr:to>
    <xdr:pic>
      <xdr:nvPicPr>
        <xdr:cNvPr id="2" name="Picture 1" descr="C:\Users\05722\AppData\Local\Microsoft\Windows\INetCache\Content.Outlook\QT619L9X\DSBA Logo.png">
          <a:extLst>
            <a:ext uri="{FF2B5EF4-FFF2-40B4-BE49-F238E27FC236}">
              <a16:creationId xmlns:a16="http://schemas.microsoft.com/office/drawing/2014/main" id="{828CFBFC-FD1E-42B9-B2F8-43264D527B4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375" y="180975"/>
          <a:ext cx="4054475" cy="2244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39969F-3389-49DD-81D5-20B0BA909D7C}">
  <sheetPr>
    <pageSetUpPr fitToPage="1"/>
  </sheetPr>
  <dimension ref="A1:H28"/>
  <sheetViews>
    <sheetView tabSelected="1" view="pageBreakPreview" zoomScale="60" zoomScaleNormal="100" workbookViewId="0">
      <selection activeCell="E20" sqref="E20"/>
    </sheetView>
  </sheetViews>
  <sheetFormatPr defaultColWidth="9.1796875" defaultRowHeight="14.5" x14ac:dyDescent="0.35"/>
  <cols>
    <col min="1" max="4" width="9.1796875" style="28"/>
    <col min="5" max="5" width="25.7265625" style="28" customWidth="1"/>
    <col min="6" max="16384" width="9.1796875" style="28"/>
  </cols>
  <sheetData>
    <row r="1" spans="1:8" x14ac:dyDescent="0.35">
      <c r="A1" s="25"/>
      <c r="B1" s="26"/>
      <c r="C1" s="26"/>
      <c r="D1" s="26"/>
      <c r="E1" s="26"/>
      <c r="F1" s="26"/>
      <c r="G1" s="26"/>
      <c r="H1" s="27"/>
    </row>
    <row r="2" spans="1:8" x14ac:dyDescent="0.35">
      <c r="A2" s="29"/>
      <c r="B2" s="30"/>
      <c r="C2" s="30"/>
      <c r="D2" s="30"/>
      <c r="E2" s="30"/>
      <c r="F2" s="30"/>
      <c r="G2" s="30"/>
      <c r="H2" s="31"/>
    </row>
    <row r="3" spans="1:8" x14ac:dyDescent="0.35">
      <c r="A3" s="29"/>
      <c r="B3" s="30"/>
      <c r="C3" s="30"/>
      <c r="D3" s="30"/>
      <c r="E3" s="30"/>
      <c r="F3" s="30"/>
      <c r="G3" s="30"/>
      <c r="H3" s="31"/>
    </row>
    <row r="4" spans="1:8" x14ac:dyDescent="0.35">
      <c r="A4" s="29"/>
      <c r="B4" s="30"/>
      <c r="C4" s="30"/>
      <c r="D4" s="30"/>
      <c r="E4" s="30"/>
      <c r="F4" s="30"/>
      <c r="G4" s="30"/>
      <c r="H4" s="31"/>
    </row>
    <row r="5" spans="1:8" x14ac:dyDescent="0.35">
      <c r="A5" s="29"/>
      <c r="B5" s="30"/>
      <c r="C5" s="30"/>
      <c r="D5" s="30"/>
      <c r="E5" s="30"/>
      <c r="F5" s="30"/>
      <c r="G5" s="30"/>
      <c r="H5" s="31"/>
    </row>
    <row r="6" spans="1:8" x14ac:dyDescent="0.35">
      <c r="A6" s="29"/>
      <c r="B6" s="30"/>
      <c r="C6" s="30"/>
      <c r="D6" s="30"/>
      <c r="E6" s="30"/>
      <c r="F6" s="30"/>
      <c r="G6" s="30"/>
      <c r="H6" s="31"/>
    </row>
    <row r="7" spans="1:8" ht="73.5" customHeight="1" x14ac:dyDescent="0.35">
      <c r="A7" s="29"/>
      <c r="B7" s="30"/>
      <c r="C7" s="30"/>
      <c r="D7" s="30"/>
      <c r="E7" s="30"/>
      <c r="F7" s="30"/>
      <c r="G7" s="30"/>
      <c r="H7" s="31"/>
    </row>
    <row r="8" spans="1:8" x14ac:dyDescent="0.35">
      <c r="A8" s="29"/>
      <c r="B8" s="30"/>
      <c r="C8" s="30"/>
      <c r="D8" s="30"/>
      <c r="E8" s="30"/>
      <c r="F8" s="30"/>
      <c r="G8" s="30"/>
      <c r="H8" s="31"/>
    </row>
    <row r="9" spans="1:8" x14ac:dyDescent="0.35">
      <c r="A9" s="29"/>
      <c r="B9" s="30"/>
      <c r="C9" s="30"/>
      <c r="D9" s="30"/>
      <c r="E9" s="30"/>
      <c r="F9" s="30"/>
      <c r="G9" s="30"/>
      <c r="H9" s="31"/>
    </row>
    <row r="10" spans="1:8" x14ac:dyDescent="0.35">
      <c r="A10" s="29"/>
      <c r="B10" s="30"/>
      <c r="C10" s="30"/>
      <c r="D10" s="30"/>
      <c r="E10" s="30"/>
      <c r="F10" s="30"/>
      <c r="G10" s="30"/>
      <c r="H10" s="31"/>
    </row>
    <row r="11" spans="1:8" ht="66.75" customHeight="1" x14ac:dyDescent="0.4">
      <c r="A11" s="259" t="s">
        <v>35</v>
      </c>
      <c r="B11" s="260"/>
      <c r="C11" s="260"/>
      <c r="D11" s="260"/>
      <c r="E11" s="260"/>
      <c r="F11" s="260"/>
      <c r="G11" s="260"/>
      <c r="H11" s="261"/>
    </row>
    <row r="12" spans="1:8" ht="32.25" customHeight="1" x14ac:dyDescent="0.35">
      <c r="A12" s="29"/>
      <c r="B12" s="30"/>
      <c r="C12" s="30"/>
      <c r="D12" s="30"/>
      <c r="E12" s="30"/>
      <c r="F12" s="30"/>
      <c r="G12" s="30"/>
      <c r="H12" s="31"/>
    </row>
    <row r="13" spans="1:8" x14ac:dyDescent="0.35">
      <c r="A13" s="29"/>
      <c r="B13" s="30"/>
      <c r="C13" s="30"/>
      <c r="D13" s="30"/>
      <c r="E13" s="30"/>
      <c r="F13" s="30"/>
      <c r="G13" s="30"/>
      <c r="H13" s="31"/>
    </row>
    <row r="14" spans="1:8" x14ac:dyDescent="0.35">
      <c r="A14" s="25"/>
      <c r="B14" s="26"/>
      <c r="C14" s="26"/>
      <c r="D14" s="26"/>
      <c r="E14" s="26"/>
      <c r="F14" s="26"/>
      <c r="G14" s="26"/>
      <c r="H14" s="27"/>
    </row>
    <row r="15" spans="1:8" ht="27.75" customHeight="1" x14ac:dyDescent="0.35">
      <c r="A15" s="29"/>
      <c r="B15" s="30"/>
      <c r="C15" s="30"/>
      <c r="D15" s="30"/>
      <c r="E15" s="30"/>
      <c r="F15" s="30"/>
      <c r="G15" s="30"/>
      <c r="H15" s="31"/>
    </row>
    <row r="16" spans="1:8" ht="147" customHeight="1" x14ac:dyDescent="0.35">
      <c r="A16" s="262" t="s">
        <v>601</v>
      </c>
      <c r="B16" s="263"/>
      <c r="C16" s="263"/>
      <c r="D16" s="263"/>
      <c r="E16" s="263"/>
      <c r="F16" s="263"/>
      <c r="G16" s="263"/>
      <c r="H16" s="264"/>
    </row>
    <row r="17" spans="1:8" x14ac:dyDescent="0.35">
      <c r="A17" s="32"/>
      <c r="B17" s="33"/>
      <c r="C17" s="33"/>
      <c r="D17" s="33"/>
      <c r="E17" s="33"/>
      <c r="F17" s="33"/>
      <c r="G17" s="33"/>
      <c r="H17" s="34"/>
    </row>
    <row r="18" spans="1:8" x14ac:dyDescent="0.35">
      <c r="A18" s="25"/>
      <c r="B18" s="26"/>
      <c r="C18" s="26"/>
      <c r="D18" s="26"/>
      <c r="E18" s="26"/>
      <c r="F18" s="26"/>
      <c r="G18" s="26"/>
      <c r="H18" s="27"/>
    </row>
    <row r="19" spans="1:8" ht="20" x14ac:dyDescent="0.4">
      <c r="A19" s="259" t="s">
        <v>600</v>
      </c>
      <c r="B19" s="260"/>
      <c r="C19" s="260"/>
      <c r="D19" s="260"/>
      <c r="E19" s="260"/>
      <c r="F19" s="260"/>
      <c r="G19" s="260"/>
      <c r="H19" s="261"/>
    </row>
    <row r="20" spans="1:8" x14ac:dyDescent="0.35">
      <c r="A20" s="32"/>
      <c r="B20" s="33"/>
      <c r="C20" s="33"/>
      <c r="D20" s="33"/>
      <c r="E20" s="33"/>
      <c r="F20" s="33"/>
      <c r="G20" s="33"/>
      <c r="H20" s="34"/>
    </row>
    <row r="21" spans="1:8" ht="111" customHeight="1" x14ac:dyDescent="0.35">
      <c r="A21" s="29"/>
      <c r="B21" s="30"/>
      <c r="C21" s="30"/>
      <c r="D21" s="30"/>
      <c r="E21" s="30"/>
      <c r="F21" s="30"/>
      <c r="G21" s="30"/>
      <c r="H21" s="31"/>
    </row>
    <row r="22" spans="1:8" x14ac:dyDescent="0.35">
      <c r="A22" s="32"/>
      <c r="B22" s="33"/>
      <c r="C22" s="33"/>
      <c r="D22" s="33"/>
      <c r="E22" s="33"/>
      <c r="F22" s="33"/>
      <c r="G22" s="33"/>
      <c r="H22" s="34"/>
    </row>
    <row r="23" spans="1:8" ht="56.25" customHeight="1" x14ac:dyDescent="0.35">
      <c r="A23" s="265" t="s">
        <v>36</v>
      </c>
      <c r="B23" s="266"/>
      <c r="C23" s="266"/>
      <c r="D23" s="266"/>
      <c r="E23" s="266"/>
      <c r="F23" s="266"/>
      <c r="G23" s="266"/>
      <c r="H23" s="267"/>
    </row>
    <row r="24" spans="1:8" x14ac:dyDescent="0.35">
      <c r="A24" s="35"/>
      <c r="H24" s="36"/>
    </row>
    <row r="25" spans="1:8" x14ac:dyDescent="0.35">
      <c r="A25" s="35"/>
      <c r="H25" s="36"/>
    </row>
    <row r="26" spans="1:8" x14ac:dyDescent="0.35">
      <c r="A26" s="35"/>
      <c r="H26" s="36"/>
    </row>
    <row r="27" spans="1:8" x14ac:dyDescent="0.35">
      <c r="A27" s="35"/>
      <c r="H27" s="36"/>
    </row>
    <row r="28" spans="1:8" x14ac:dyDescent="0.35">
      <c r="A28" s="37"/>
      <c r="B28" s="38"/>
      <c r="C28" s="38"/>
      <c r="D28" s="38"/>
      <c r="E28" s="38"/>
      <c r="F28" s="38"/>
      <c r="G28" s="38"/>
      <c r="H28" s="39"/>
    </row>
  </sheetData>
  <sheetProtection algorithmName="SHA-512" hashValue="c0Gzj7oCfLioZfyzbrLI4jsvrPRtu/yJ8VQO191LFE7D2N7+VbDoXebnPCT36LFmsdOOJDKm5WBr+PA/0EM19A==" saltValue="X5XVo7N5u4OM9fsV8UZvEQ==" spinCount="100000" sheet="1" selectLockedCells="1"/>
  <mergeCells count="4">
    <mergeCell ref="A11:H11"/>
    <mergeCell ref="A16:H16"/>
    <mergeCell ref="A19:H19"/>
    <mergeCell ref="A23:H23"/>
  </mergeCells>
  <pageMargins left="0.70866141732283472" right="0.70866141732283472" top="0.74803149606299213" bottom="0.74803149606299213" header="0.31496062992125984" footer="0.31496062992125984"/>
  <pageSetup paperSize="9" scale="96" orientation="portrait" r:id="rId1"/>
  <headerFooter>
    <oddFooter>Page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687C59-FBA7-4092-814C-4F2876A512B7}">
  <sheetPr>
    <pageSetUpPr fitToPage="1"/>
  </sheetPr>
  <dimension ref="A1:H13"/>
  <sheetViews>
    <sheetView view="pageBreakPreview" topLeftCell="A2" zoomScale="60" zoomScaleNormal="100" workbookViewId="0">
      <selection activeCell="E20" sqref="E20"/>
    </sheetView>
  </sheetViews>
  <sheetFormatPr defaultColWidth="9.1796875" defaultRowHeight="14.5" x14ac:dyDescent="0.35"/>
  <cols>
    <col min="1" max="1" width="9.1796875" style="28"/>
    <col min="2" max="2" width="3" style="28" customWidth="1"/>
    <col min="3" max="4" width="9.1796875" style="28"/>
    <col min="5" max="5" width="42.26953125" style="28" customWidth="1"/>
    <col min="6" max="16384" width="9.1796875" style="28"/>
  </cols>
  <sheetData>
    <row r="1" spans="1:8" x14ac:dyDescent="0.35">
      <c r="A1" s="228"/>
      <c r="B1" s="229"/>
      <c r="C1" s="229"/>
      <c r="D1" s="229"/>
      <c r="E1" s="229"/>
      <c r="F1" s="229"/>
      <c r="G1" s="229"/>
      <c r="H1" s="230"/>
    </row>
    <row r="2" spans="1:8" x14ac:dyDescent="0.35">
      <c r="A2" s="231"/>
      <c r="B2" s="30"/>
      <c r="C2" s="30"/>
      <c r="D2" s="30"/>
      <c r="E2" s="30"/>
      <c r="F2" s="30"/>
      <c r="G2" s="30"/>
      <c r="H2" s="232"/>
    </row>
    <row r="3" spans="1:8" x14ac:dyDescent="0.35">
      <c r="A3" s="231"/>
      <c r="B3" s="30"/>
      <c r="C3" s="30"/>
      <c r="D3" s="30"/>
      <c r="E3" s="30"/>
      <c r="F3" s="30"/>
      <c r="G3" s="30"/>
      <c r="H3" s="232"/>
    </row>
    <row r="4" spans="1:8" x14ac:dyDescent="0.35">
      <c r="A4" s="231"/>
      <c r="B4" s="30"/>
      <c r="C4" s="30"/>
      <c r="D4" s="30"/>
      <c r="E4" s="30"/>
      <c r="F4" s="30"/>
      <c r="G4" s="30"/>
      <c r="H4" s="232"/>
    </row>
    <row r="5" spans="1:8" ht="163" customHeight="1" x14ac:dyDescent="0.35">
      <c r="A5" s="231"/>
      <c r="B5" s="30"/>
      <c r="C5" s="30"/>
      <c r="D5" s="30"/>
      <c r="E5" s="30"/>
      <c r="F5" s="30"/>
      <c r="G5" s="30"/>
      <c r="H5" s="232"/>
    </row>
    <row r="6" spans="1:8" x14ac:dyDescent="0.35">
      <c r="A6" s="231"/>
      <c r="B6" s="30"/>
      <c r="C6" s="30"/>
      <c r="D6" s="30"/>
      <c r="E6" s="30"/>
      <c r="F6" s="30"/>
      <c r="G6" s="30"/>
      <c r="H6" s="232"/>
    </row>
    <row r="7" spans="1:8" ht="115.5" customHeight="1" x14ac:dyDescent="1">
      <c r="A7" s="231"/>
      <c r="B7" s="30"/>
      <c r="C7" s="233" t="s">
        <v>38</v>
      </c>
      <c r="D7" s="30"/>
      <c r="E7" s="30"/>
      <c r="F7" s="30"/>
      <c r="G7" s="30"/>
      <c r="H7" s="232"/>
    </row>
    <row r="8" spans="1:8" x14ac:dyDescent="0.35">
      <c r="A8" s="231"/>
      <c r="B8" s="30"/>
      <c r="C8" s="30"/>
      <c r="D8" s="30"/>
      <c r="E8" s="30"/>
      <c r="F8" s="30"/>
      <c r="G8" s="30"/>
      <c r="H8" s="232"/>
    </row>
    <row r="9" spans="1:8" x14ac:dyDescent="0.35">
      <c r="A9" s="231"/>
      <c r="B9" s="30"/>
      <c r="C9" s="30"/>
      <c r="D9" s="30"/>
      <c r="E9" s="30"/>
      <c r="F9" s="30"/>
      <c r="G9" s="30"/>
      <c r="H9" s="232"/>
    </row>
    <row r="10" spans="1:8" x14ac:dyDescent="0.35">
      <c r="A10" s="231"/>
      <c r="B10" s="30"/>
      <c r="C10" s="30"/>
      <c r="D10" s="30"/>
      <c r="E10" s="30"/>
      <c r="F10" s="30"/>
      <c r="G10" s="30"/>
      <c r="H10" s="232"/>
    </row>
    <row r="11" spans="1:8" ht="409.6" customHeight="1" x14ac:dyDescent="0.4">
      <c r="A11" s="268"/>
      <c r="B11" s="260"/>
      <c r="C11" s="260"/>
      <c r="D11" s="260"/>
      <c r="E11" s="260"/>
      <c r="F11" s="260"/>
      <c r="G11" s="260"/>
      <c r="H11" s="269"/>
    </row>
    <row r="12" spans="1:8" ht="32.25" customHeight="1" x14ac:dyDescent="0.35">
      <c r="A12" s="231"/>
      <c r="B12" s="30"/>
      <c r="C12" s="30"/>
      <c r="D12" s="30"/>
      <c r="E12" s="30"/>
      <c r="F12" s="30"/>
      <c r="G12" s="30"/>
      <c r="H12" s="232"/>
    </row>
    <row r="13" spans="1:8" ht="15" thickBot="1" x14ac:dyDescent="0.4">
      <c r="A13" s="234"/>
      <c r="B13" s="235"/>
      <c r="C13" s="235"/>
      <c r="D13" s="235"/>
      <c r="E13" s="235"/>
      <c r="F13" s="235"/>
      <c r="G13" s="235"/>
      <c r="H13" s="236"/>
    </row>
  </sheetData>
  <sheetProtection algorithmName="SHA-512" hashValue="5U+/gWwcrRqSp9UF/wXr+GZORqK12BR/oHHRyHg5KpOxIhnM9wL0K6KIV1p/TqUkFO3V/ehS/MZkjC7wTPnfpw==" saltValue="ToSt8Y3nqPCaGyL479AHqA==" spinCount="100000" sheet="1" selectLockedCells="1"/>
  <mergeCells count="1">
    <mergeCell ref="A11:H11"/>
  </mergeCells>
  <pageMargins left="0.70866141732283472" right="0.70866141732283472" top="0.74803149606299213" bottom="0.74803149606299213" header="0.31496062992125984" footer="0.31496062992125984"/>
  <pageSetup paperSize="9" scale="86" orientation="portrait" r:id="rId1"/>
  <headerFooter>
    <oddFooter>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91833B-EC4C-4FEA-A249-72541DEEF70F}">
  <sheetPr>
    <pageSetUpPr fitToPage="1"/>
  </sheetPr>
  <dimension ref="A1:M884"/>
  <sheetViews>
    <sheetView view="pageBreakPreview" zoomScaleNormal="100" zoomScaleSheetLayoutView="100" workbookViewId="0">
      <pane xSplit="1" ySplit="2" topLeftCell="B20" activePane="bottomRight" state="frozen"/>
      <selection activeCell="E20" sqref="E20"/>
      <selection pane="topRight" activeCell="E20" sqref="E20"/>
      <selection pane="bottomLeft" activeCell="E20" sqref="E20"/>
      <selection pane="bottomRight" activeCell="E20" sqref="E20"/>
    </sheetView>
  </sheetViews>
  <sheetFormatPr defaultColWidth="9.1796875" defaultRowHeight="14.5" x14ac:dyDescent="0.35"/>
  <cols>
    <col min="1" max="1" width="7.81640625" style="175" customWidth="1"/>
    <col min="2" max="2" width="60.453125" style="114" customWidth="1"/>
    <col min="3" max="3" width="6.7265625" style="114" customWidth="1"/>
    <col min="4" max="4" width="11" style="48" customWidth="1"/>
    <col min="5" max="5" width="13.453125" style="30" customWidth="1"/>
    <col min="6" max="6" width="15.7265625" style="49" customWidth="1"/>
    <col min="7" max="7" width="13.453125" style="30" customWidth="1"/>
    <col min="8" max="8" width="15.7265625" style="49" customWidth="1"/>
    <col min="9" max="9" width="13.453125" style="30" customWidth="1"/>
    <col min="10" max="10" width="14.81640625" style="30" customWidth="1"/>
    <col min="11" max="16384" width="9.1796875" style="28"/>
  </cols>
  <sheetData>
    <row r="1" spans="1:10" ht="20.25" customHeight="1" x14ac:dyDescent="0.35">
      <c r="A1" s="299" t="str">
        <f>COVER!A16</f>
        <v>PROCUREMENT OF A CONTRACTOR FOR THE SUPPLY AND INSTALLATION OF HIGH SECURITY FENCING TO NOMSA FRANS PRIMARY SCHOOL IN THE EASTERN CAPE PROVINCE</v>
      </c>
      <c r="B1" s="300"/>
      <c r="C1" s="300"/>
      <c r="D1" s="300"/>
      <c r="E1" s="300"/>
      <c r="F1" s="300"/>
      <c r="G1" s="300"/>
      <c r="H1" s="300"/>
      <c r="I1" s="300"/>
      <c r="J1" s="301"/>
    </row>
    <row r="2" spans="1:10" x14ac:dyDescent="0.35">
      <c r="A2" s="40" t="s">
        <v>37</v>
      </c>
      <c r="B2" s="41" t="s">
        <v>38</v>
      </c>
      <c r="C2" s="41"/>
      <c r="D2" s="42"/>
      <c r="E2" s="43"/>
      <c r="F2" s="42"/>
      <c r="G2" s="43"/>
      <c r="H2" s="42"/>
      <c r="I2" s="44"/>
      <c r="J2" s="45" t="s">
        <v>39</v>
      </c>
    </row>
    <row r="3" spans="1:10" x14ac:dyDescent="0.35">
      <c r="A3" s="46"/>
      <c r="B3" s="47"/>
      <c r="C3" s="47"/>
      <c r="I3" s="31"/>
      <c r="J3" s="31"/>
    </row>
    <row r="4" spans="1:10" x14ac:dyDescent="0.35">
      <c r="A4" s="46"/>
      <c r="B4" s="292" t="s">
        <v>40</v>
      </c>
      <c r="C4" s="292"/>
      <c r="D4" s="292"/>
      <c r="E4" s="292"/>
      <c r="F4" s="292"/>
      <c r="G4" s="292"/>
      <c r="H4" s="292"/>
      <c r="I4" s="293"/>
      <c r="J4" s="31"/>
    </row>
    <row r="5" spans="1:10" ht="25.5" customHeight="1" x14ac:dyDescent="0.35">
      <c r="A5" s="46"/>
      <c r="B5" s="270" t="s">
        <v>41</v>
      </c>
      <c r="C5" s="270"/>
      <c r="D5" s="270"/>
      <c r="E5" s="270"/>
      <c r="F5" s="270"/>
      <c r="G5" s="270"/>
      <c r="H5" s="270"/>
      <c r="I5" s="271"/>
      <c r="J5" s="31"/>
    </row>
    <row r="6" spans="1:10" x14ac:dyDescent="0.35">
      <c r="A6" s="46"/>
      <c r="B6" s="50"/>
      <c r="C6" s="50"/>
      <c r="I6" s="31"/>
      <c r="J6" s="31"/>
    </row>
    <row r="7" spans="1:10" x14ac:dyDescent="0.35">
      <c r="A7" s="46"/>
      <c r="B7" s="51" t="s">
        <v>42</v>
      </c>
      <c r="C7" s="51"/>
      <c r="I7" s="31"/>
      <c r="J7" s="31"/>
    </row>
    <row r="8" spans="1:10" ht="63.75" customHeight="1" x14ac:dyDescent="0.35">
      <c r="A8" s="46"/>
      <c r="B8" s="270" t="s">
        <v>43</v>
      </c>
      <c r="C8" s="270"/>
      <c r="D8" s="270"/>
      <c r="E8" s="270"/>
      <c r="F8" s="270"/>
      <c r="G8" s="270"/>
      <c r="H8" s="270"/>
      <c r="I8" s="271"/>
      <c r="J8" s="31"/>
    </row>
    <row r="9" spans="1:10" x14ac:dyDescent="0.35">
      <c r="A9" s="46"/>
      <c r="B9" s="50"/>
      <c r="C9" s="50"/>
      <c r="I9" s="31"/>
      <c r="J9" s="31"/>
    </row>
    <row r="10" spans="1:10" x14ac:dyDescent="0.35">
      <c r="A10" s="46"/>
      <c r="B10" s="51" t="s">
        <v>44</v>
      </c>
      <c r="C10" s="51"/>
      <c r="I10" s="31"/>
      <c r="J10" s="31"/>
    </row>
    <row r="11" spans="1:10" x14ac:dyDescent="0.35">
      <c r="A11" s="46"/>
      <c r="B11" s="51"/>
      <c r="C11" s="51"/>
      <c r="I11" s="31"/>
      <c r="J11" s="31"/>
    </row>
    <row r="12" spans="1:10" ht="30" customHeight="1" x14ac:dyDescent="0.35">
      <c r="A12" s="46"/>
      <c r="B12" s="302" t="s">
        <v>45</v>
      </c>
      <c r="C12" s="302"/>
      <c r="D12" s="302"/>
      <c r="E12" s="302"/>
      <c r="F12" s="302"/>
      <c r="G12" s="302"/>
      <c r="H12" s="302"/>
      <c r="I12" s="303"/>
      <c r="J12" s="31"/>
    </row>
    <row r="13" spans="1:10" x14ac:dyDescent="0.35">
      <c r="A13" s="46"/>
      <c r="B13" s="302"/>
      <c r="C13" s="302"/>
      <c r="D13" s="302"/>
      <c r="E13" s="302"/>
      <c r="F13" s="302"/>
      <c r="G13" s="302"/>
      <c r="H13" s="302"/>
      <c r="I13" s="303"/>
      <c r="J13" s="31"/>
    </row>
    <row r="14" spans="1:10" ht="15" customHeight="1" x14ac:dyDescent="0.35">
      <c r="A14" s="46"/>
      <c r="B14" s="270" t="s">
        <v>46</v>
      </c>
      <c r="C14" s="270"/>
      <c r="D14" s="270"/>
      <c r="E14" s="270"/>
      <c r="F14" s="270"/>
      <c r="G14" s="270"/>
      <c r="H14" s="270"/>
      <c r="I14" s="271"/>
      <c r="J14" s="31"/>
    </row>
    <row r="15" spans="1:10" x14ac:dyDescent="0.35">
      <c r="A15" s="53"/>
      <c r="B15" s="54"/>
      <c r="C15" s="54"/>
      <c r="D15" s="55"/>
      <c r="E15" s="33"/>
      <c r="F15" s="56"/>
      <c r="G15" s="33"/>
      <c r="H15" s="56"/>
      <c r="I15" s="34"/>
      <c r="J15" s="57"/>
    </row>
    <row r="16" spans="1:10" x14ac:dyDescent="0.35">
      <c r="A16" s="58"/>
      <c r="B16" s="59" t="s">
        <v>47</v>
      </c>
      <c r="C16" s="59"/>
      <c r="D16" s="60"/>
      <c r="E16" s="43"/>
      <c r="F16" s="61"/>
      <c r="G16" s="43"/>
      <c r="H16" s="61"/>
      <c r="I16" s="44"/>
      <c r="J16" s="57"/>
    </row>
    <row r="17" spans="1:10" x14ac:dyDescent="0.35">
      <c r="A17" s="46"/>
      <c r="B17" s="47"/>
      <c r="C17" s="47"/>
      <c r="I17" s="31"/>
      <c r="J17" s="62"/>
    </row>
    <row r="18" spans="1:10" x14ac:dyDescent="0.35">
      <c r="A18" s="46"/>
      <c r="B18" s="63" t="s">
        <v>48</v>
      </c>
      <c r="C18" s="47"/>
      <c r="I18" s="31"/>
      <c r="J18" s="62"/>
    </row>
    <row r="19" spans="1:10" x14ac:dyDescent="0.35">
      <c r="A19" s="46"/>
      <c r="B19" s="47"/>
      <c r="C19" s="47"/>
      <c r="I19" s="31"/>
      <c r="J19" s="62"/>
    </row>
    <row r="20" spans="1:10" x14ac:dyDescent="0.35">
      <c r="A20" s="46" t="s">
        <v>49</v>
      </c>
      <c r="B20" s="47" t="s">
        <v>50</v>
      </c>
      <c r="C20" s="64" t="s">
        <v>3</v>
      </c>
      <c r="D20" s="65" t="s">
        <v>51</v>
      </c>
      <c r="E20" s="66"/>
      <c r="F20" s="67" t="s">
        <v>52</v>
      </c>
      <c r="G20" s="66"/>
      <c r="H20" s="67" t="s">
        <v>53</v>
      </c>
      <c r="I20" s="66"/>
      <c r="J20" s="62">
        <f>E20+G20+I20</f>
        <v>0</v>
      </c>
    </row>
    <row r="21" spans="1:10" x14ac:dyDescent="0.35">
      <c r="A21" s="46"/>
      <c r="B21" s="276" t="s">
        <v>54</v>
      </c>
      <c r="C21" s="276"/>
      <c r="D21" s="276"/>
      <c r="E21" s="276"/>
      <c r="F21" s="276"/>
      <c r="G21" s="276"/>
      <c r="H21" s="276"/>
      <c r="I21" s="277"/>
      <c r="J21" s="62"/>
    </row>
    <row r="22" spans="1:10" x14ac:dyDescent="0.35">
      <c r="A22" s="46"/>
      <c r="B22" s="276"/>
      <c r="C22" s="276"/>
      <c r="D22" s="276"/>
      <c r="E22" s="276"/>
      <c r="F22" s="276"/>
      <c r="G22" s="276"/>
      <c r="H22" s="276"/>
      <c r="I22" s="277"/>
      <c r="J22" s="62"/>
    </row>
    <row r="23" spans="1:10" ht="17.25" customHeight="1" x14ac:dyDescent="0.35">
      <c r="A23" s="46"/>
      <c r="B23" s="311" t="s">
        <v>606</v>
      </c>
      <c r="C23" s="312"/>
      <c r="D23" s="312"/>
      <c r="E23" s="312"/>
      <c r="F23" s="312"/>
      <c r="G23" s="312"/>
      <c r="H23" s="312"/>
      <c r="I23" s="313"/>
      <c r="J23" s="62"/>
    </row>
    <row r="24" spans="1:10" ht="25" customHeight="1" x14ac:dyDescent="0.35">
      <c r="A24" s="46"/>
      <c r="B24" s="306" t="s">
        <v>602</v>
      </c>
      <c r="C24" s="306"/>
      <c r="D24" s="306"/>
      <c r="E24" s="306"/>
      <c r="F24" s="306"/>
      <c r="G24" s="306"/>
      <c r="H24" s="306"/>
      <c r="I24" s="314"/>
      <c r="J24" s="62"/>
    </row>
    <row r="25" spans="1:10" ht="14.5" customHeight="1" x14ac:dyDescent="0.35">
      <c r="A25" s="46"/>
      <c r="B25" s="70"/>
      <c r="C25" s="70"/>
      <c r="D25" s="70"/>
      <c r="E25" s="70"/>
      <c r="F25" s="70"/>
      <c r="G25" s="70"/>
      <c r="H25" s="70"/>
      <c r="I25" s="71"/>
      <c r="J25" s="62"/>
    </row>
    <row r="26" spans="1:10" x14ac:dyDescent="0.35">
      <c r="A26" s="46"/>
      <c r="B26" s="306" t="s">
        <v>604</v>
      </c>
      <c r="C26" s="307"/>
      <c r="D26" s="307"/>
      <c r="E26" s="307"/>
      <c r="F26" s="307"/>
      <c r="G26" s="307"/>
      <c r="H26" s="307"/>
      <c r="I26" s="308"/>
      <c r="J26" s="62"/>
    </row>
    <row r="27" spans="1:10" ht="258.5" customHeight="1" x14ac:dyDescent="0.35">
      <c r="A27" s="46"/>
      <c r="B27" s="309" t="s">
        <v>603</v>
      </c>
      <c r="C27" s="309"/>
      <c r="D27" s="309"/>
      <c r="E27" s="309"/>
      <c r="F27" s="309"/>
      <c r="G27" s="309"/>
      <c r="H27" s="309"/>
      <c r="I27" s="310"/>
      <c r="J27" s="62"/>
    </row>
    <row r="28" spans="1:10" x14ac:dyDescent="0.35">
      <c r="A28" s="46"/>
      <c r="B28" s="176"/>
      <c r="C28" s="176"/>
      <c r="D28" s="176"/>
      <c r="E28" s="176"/>
      <c r="F28" s="176"/>
      <c r="G28" s="176"/>
      <c r="H28" s="176"/>
      <c r="I28" s="177"/>
      <c r="J28" s="62"/>
    </row>
    <row r="29" spans="1:10" x14ac:dyDescent="0.35">
      <c r="A29" s="46"/>
      <c r="B29" s="304" t="s">
        <v>607</v>
      </c>
      <c r="C29" s="278"/>
      <c r="D29" s="278"/>
      <c r="E29" s="278"/>
      <c r="F29" s="278"/>
      <c r="G29" s="278"/>
      <c r="H29" s="278"/>
      <c r="I29" s="279"/>
      <c r="J29" s="62"/>
    </row>
    <row r="30" spans="1:10" ht="40.5" customHeight="1" x14ac:dyDescent="0.35">
      <c r="A30" s="46"/>
      <c r="B30" s="278" t="s">
        <v>605</v>
      </c>
      <c r="C30" s="278"/>
      <c r="D30" s="278"/>
      <c r="E30" s="278"/>
      <c r="F30" s="278"/>
      <c r="G30" s="278"/>
      <c r="H30" s="278"/>
      <c r="I30" s="279"/>
      <c r="J30" s="62"/>
    </row>
    <row r="31" spans="1:10" x14ac:dyDescent="0.35">
      <c r="A31" s="46"/>
      <c r="B31" s="72"/>
      <c r="C31" s="72"/>
      <c r="D31" s="72"/>
      <c r="E31" s="72"/>
      <c r="F31" s="72"/>
      <c r="G31" s="72"/>
      <c r="H31" s="72"/>
      <c r="I31" s="73"/>
      <c r="J31" s="62"/>
    </row>
    <row r="32" spans="1:10" x14ac:dyDescent="0.35">
      <c r="A32" s="46"/>
      <c r="B32" s="304" t="s">
        <v>608</v>
      </c>
      <c r="C32" s="278"/>
      <c r="D32" s="278"/>
      <c r="E32" s="278"/>
      <c r="F32" s="278"/>
      <c r="G32" s="278"/>
      <c r="H32" s="278"/>
      <c r="I32" s="279"/>
      <c r="J32" s="62"/>
    </row>
    <row r="33" spans="1:10" ht="50.5" customHeight="1" x14ac:dyDescent="0.35">
      <c r="A33" s="46"/>
      <c r="B33" s="305" t="s">
        <v>609</v>
      </c>
      <c r="C33" s="278"/>
      <c r="D33" s="278"/>
      <c r="E33" s="278"/>
      <c r="F33" s="278"/>
      <c r="G33" s="278"/>
      <c r="H33" s="278"/>
      <c r="I33" s="279"/>
      <c r="J33" s="62"/>
    </row>
    <row r="34" spans="1:10" x14ac:dyDescent="0.35">
      <c r="A34" s="46"/>
      <c r="B34" s="52"/>
      <c r="C34" s="52"/>
      <c r="I34" s="31"/>
      <c r="J34" s="62"/>
    </row>
    <row r="35" spans="1:10" x14ac:dyDescent="0.35">
      <c r="A35" s="46"/>
      <c r="B35" s="63" t="s">
        <v>55</v>
      </c>
      <c r="C35" s="47"/>
      <c r="I35" s="31"/>
      <c r="J35" s="62"/>
    </row>
    <row r="36" spans="1:10" x14ac:dyDescent="0.35">
      <c r="A36" s="46"/>
      <c r="B36" s="47"/>
      <c r="C36" s="47"/>
      <c r="I36" s="31"/>
      <c r="J36" s="62"/>
    </row>
    <row r="37" spans="1:10" x14ac:dyDescent="0.35">
      <c r="A37" s="46" t="s">
        <v>56</v>
      </c>
      <c r="B37" s="47" t="s">
        <v>57</v>
      </c>
      <c r="C37" s="64" t="s">
        <v>3</v>
      </c>
      <c r="D37" s="65" t="s">
        <v>51</v>
      </c>
      <c r="E37" s="66"/>
      <c r="F37" s="67" t="s">
        <v>52</v>
      </c>
      <c r="G37" s="66"/>
      <c r="H37" s="67" t="s">
        <v>53</v>
      </c>
      <c r="I37" s="66"/>
      <c r="J37" s="62">
        <f>E37+G37+I37</f>
        <v>0</v>
      </c>
    </row>
    <row r="38" spans="1:10" x14ac:dyDescent="0.35">
      <c r="A38" s="46"/>
      <c r="B38" s="276" t="s">
        <v>58</v>
      </c>
      <c r="C38" s="276"/>
      <c r="D38" s="276"/>
      <c r="E38" s="276"/>
      <c r="F38" s="276"/>
      <c r="G38" s="276"/>
      <c r="H38" s="276"/>
      <c r="I38" s="277"/>
      <c r="J38" s="62"/>
    </row>
    <row r="39" spans="1:10" x14ac:dyDescent="0.35">
      <c r="A39" s="46"/>
      <c r="B39" s="74"/>
      <c r="C39" s="74"/>
      <c r="I39" s="31"/>
      <c r="J39" s="62"/>
    </row>
    <row r="40" spans="1:10" x14ac:dyDescent="0.35">
      <c r="A40" s="46" t="s">
        <v>59</v>
      </c>
      <c r="B40" s="51" t="s">
        <v>60</v>
      </c>
      <c r="C40" s="64" t="s">
        <v>3</v>
      </c>
      <c r="D40" s="65" t="s">
        <v>51</v>
      </c>
      <c r="E40" s="66"/>
      <c r="F40" s="67" t="s">
        <v>52</v>
      </c>
      <c r="G40" s="66"/>
      <c r="H40" s="67" t="s">
        <v>53</v>
      </c>
      <c r="I40" s="66"/>
      <c r="J40" s="62">
        <f>E40+G40+I40</f>
        <v>0</v>
      </c>
    </row>
    <row r="41" spans="1:10" x14ac:dyDescent="0.35">
      <c r="A41" s="46"/>
      <c r="B41" s="276" t="s">
        <v>61</v>
      </c>
      <c r="C41" s="276"/>
      <c r="D41" s="276"/>
      <c r="E41" s="276"/>
      <c r="F41" s="276"/>
      <c r="G41" s="276"/>
      <c r="H41" s="276"/>
      <c r="I41" s="277"/>
      <c r="J41" s="62"/>
    </row>
    <row r="42" spans="1:10" ht="12" customHeight="1" x14ac:dyDescent="0.35">
      <c r="A42" s="46"/>
      <c r="B42" s="276"/>
      <c r="C42" s="276"/>
      <c r="D42" s="276"/>
      <c r="E42" s="276"/>
      <c r="F42" s="276"/>
      <c r="G42" s="276"/>
      <c r="H42" s="276"/>
      <c r="I42" s="277"/>
      <c r="J42" s="62"/>
    </row>
    <row r="43" spans="1:10" x14ac:dyDescent="0.35">
      <c r="A43" s="46"/>
      <c r="B43" s="276" t="s">
        <v>62</v>
      </c>
      <c r="C43" s="276"/>
      <c r="D43" s="276"/>
      <c r="E43" s="276"/>
      <c r="F43" s="276"/>
      <c r="G43" s="276"/>
      <c r="H43" s="276"/>
      <c r="I43" s="277"/>
      <c r="J43" s="62"/>
    </row>
    <row r="44" spans="1:10" ht="12" customHeight="1" x14ac:dyDescent="0.35">
      <c r="A44" s="46"/>
      <c r="B44" s="276" t="s">
        <v>63</v>
      </c>
      <c r="C44" s="276"/>
      <c r="D44" s="276"/>
      <c r="E44" s="276"/>
      <c r="F44" s="276"/>
      <c r="G44" s="276"/>
      <c r="H44" s="276"/>
      <c r="I44" s="277"/>
      <c r="J44" s="62"/>
    </row>
    <row r="45" spans="1:10" ht="12" customHeight="1" x14ac:dyDescent="0.35">
      <c r="A45" s="46"/>
      <c r="B45" s="68"/>
      <c r="C45" s="68"/>
      <c r="D45" s="68"/>
      <c r="E45" s="68"/>
      <c r="F45" s="68"/>
      <c r="G45" s="68"/>
      <c r="H45" s="68"/>
      <c r="I45" s="69"/>
      <c r="J45" s="62"/>
    </row>
    <row r="46" spans="1:10" ht="15" customHeight="1" x14ac:dyDescent="0.35">
      <c r="A46" s="46"/>
      <c r="B46" s="276" t="s">
        <v>64</v>
      </c>
      <c r="C46" s="276"/>
      <c r="D46" s="276"/>
      <c r="E46" s="276"/>
      <c r="F46" s="276"/>
      <c r="G46" s="276"/>
      <c r="H46" s="276"/>
      <c r="I46" s="277"/>
      <c r="J46" s="62"/>
    </row>
    <row r="47" spans="1:10" ht="71.25" customHeight="1" x14ac:dyDescent="0.35">
      <c r="A47" s="46"/>
      <c r="B47" s="278" t="s">
        <v>65</v>
      </c>
      <c r="C47" s="278"/>
      <c r="D47" s="278"/>
      <c r="E47" s="278"/>
      <c r="F47" s="278"/>
      <c r="G47" s="278"/>
      <c r="H47" s="278"/>
      <c r="I47" s="279"/>
      <c r="J47" s="62"/>
    </row>
    <row r="48" spans="1:10" ht="9" customHeight="1" x14ac:dyDescent="0.35">
      <c r="A48" s="46"/>
      <c r="B48" s="276"/>
      <c r="C48" s="276"/>
      <c r="D48" s="276"/>
      <c r="E48" s="276"/>
      <c r="F48" s="276"/>
      <c r="G48" s="276"/>
      <c r="H48" s="276"/>
      <c r="I48" s="277"/>
      <c r="J48" s="62"/>
    </row>
    <row r="49" spans="1:10" ht="15" customHeight="1" x14ac:dyDescent="0.35">
      <c r="A49" s="46"/>
      <c r="B49" s="276" t="s">
        <v>66</v>
      </c>
      <c r="C49" s="276"/>
      <c r="D49" s="276"/>
      <c r="E49" s="276"/>
      <c r="F49" s="276"/>
      <c r="G49" s="276"/>
      <c r="H49" s="276"/>
      <c r="I49" s="277"/>
      <c r="J49" s="62"/>
    </row>
    <row r="50" spans="1:10" x14ac:dyDescent="0.35">
      <c r="A50" s="46"/>
      <c r="B50" s="50"/>
      <c r="C50" s="50"/>
      <c r="I50" s="31"/>
      <c r="J50" s="62"/>
    </row>
    <row r="51" spans="1:10" x14ac:dyDescent="0.35">
      <c r="A51" s="46" t="s">
        <v>67</v>
      </c>
      <c r="B51" s="47" t="s">
        <v>68</v>
      </c>
      <c r="C51" s="64" t="s">
        <v>3</v>
      </c>
      <c r="D51" s="65" t="s">
        <v>51</v>
      </c>
      <c r="E51" s="66"/>
      <c r="F51" s="67" t="s">
        <v>52</v>
      </c>
      <c r="G51" s="66"/>
      <c r="H51" s="67" t="s">
        <v>53</v>
      </c>
      <c r="I51" s="66"/>
      <c r="J51" s="62">
        <f>E51+G51+I51</f>
        <v>0</v>
      </c>
    </row>
    <row r="52" spans="1:10" x14ac:dyDescent="0.35">
      <c r="A52" s="46"/>
      <c r="B52" s="276" t="s">
        <v>69</v>
      </c>
      <c r="C52" s="276"/>
      <c r="D52" s="276"/>
      <c r="E52" s="276"/>
      <c r="F52" s="276"/>
      <c r="G52" s="276"/>
      <c r="H52" s="276"/>
      <c r="I52" s="277"/>
      <c r="J52" s="62"/>
    </row>
    <row r="53" spans="1:10" x14ac:dyDescent="0.35">
      <c r="A53" s="46"/>
      <c r="B53" s="50"/>
      <c r="C53" s="50"/>
      <c r="I53" s="31"/>
      <c r="J53" s="62"/>
    </row>
    <row r="54" spans="1:10" x14ac:dyDescent="0.35">
      <c r="A54" s="46" t="s">
        <v>70</v>
      </c>
      <c r="B54" s="47" t="s">
        <v>71</v>
      </c>
      <c r="C54" s="64" t="s">
        <v>3</v>
      </c>
      <c r="D54" s="65" t="s">
        <v>51</v>
      </c>
      <c r="E54" s="66"/>
      <c r="F54" s="67" t="s">
        <v>52</v>
      </c>
      <c r="G54" s="66"/>
      <c r="H54" s="67" t="s">
        <v>53</v>
      </c>
      <c r="I54" s="66"/>
      <c r="J54" s="62">
        <f>E54+G54+I54</f>
        <v>0</v>
      </c>
    </row>
    <row r="55" spans="1:10" x14ac:dyDescent="0.35">
      <c r="A55" s="46"/>
      <c r="B55" s="276" t="s">
        <v>72</v>
      </c>
      <c r="C55" s="276"/>
      <c r="D55" s="276"/>
      <c r="E55" s="276"/>
      <c r="F55" s="276"/>
      <c r="G55" s="276"/>
      <c r="H55" s="276"/>
      <c r="I55" s="277"/>
      <c r="J55" s="62"/>
    </row>
    <row r="56" spans="1:10" x14ac:dyDescent="0.35">
      <c r="A56" s="46"/>
      <c r="B56" s="50"/>
      <c r="C56" s="50"/>
      <c r="I56" s="31"/>
      <c r="J56" s="62"/>
    </row>
    <row r="57" spans="1:10" x14ac:dyDescent="0.35">
      <c r="A57" s="46" t="s">
        <v>73</v>
      </c>
      <c r="B57" s="47" t="s">
        <v>74</v>
      </c>
      <c r="C57" s="64" t="s">
        <v>3</v>
      </c>
      <c r="D57" s="65" t="s">
        <v>51</v>
      </c>
      <c r="E57" s="66"/>
      <c r="F57" s="67" t="s">
        <v>52</v>
      </c>
      <c r="G57" s="66"/>
      <c r="H57" s="67" t="s">
        <v>53</v>
      </c>
      <c r="I57" s="66"/>
      <c r="J57" s="62">
        <f>E57+G57+I57</f>
        <v>0</v>
      </c>
    </row>
    <row r="58" spans="1:10" x14ac:dyDescent="0.35">
      <c r="A58" s="46"/>
      <c r="B58" s="276" t="s">
        <v>75</v>
      </c>
      <c r="C58" s="276"/>
      <c r="D58" s="276"/>
      <c r="E58" s="276"/>
      <c r="F58" s="276"/>
      <c r="G58" s="276"/>
      <c r="H58" s="276"/>
      <c r="I58" s="277"/>
      <c r="J58" s="62"/>
    </row>
    <row r="59" spans="1:10" x14ac:dyDescent="0.35">
      <c r="A59" s="46"/>
      <c r="B59" s="74"/>
      <c r="C59" s="74"/>
      <c r="I59" s="31"/>
      <c r="J59" s="62"/>
    </row>
    <row r="60" spans="1:10" x14ac:dyDescent="0.35">
      <c r="A60" s="46" t="s">
        <v>76</v>
      </c>
      <c r="B60" s="47" t="s">
        <v>77</v>
      </c>
      <c r="C60" s="64" t="s">
        <v>3</v>
      </c>
      <c r="D60" s="65" t="s">
        <v>51</v>
      </c>
      <c r="E60" s="66"/>
      <c r="F60" s="67" t="s">
        <v>52</v>
      </c>
      <c r="G60" s="66"/>
      <c r="H60" s="67" t="s">
        <v>53</v>
      </c>
      <c r="I60" s="66"/>
      <c r="J60" s="62">
        <f>E60+G60+I60</f>
        <v>0</v>
      </c>
    </row>
    <row r="61" spans="1:10" x14ac:dyDescent="0.35">
      <c r="A61" s="46"/>
      <c r="B61" s="276" t="s">
        <v>78</v>
      </c>
      <c r="C61" s="276"/>
      <c r="D61" s="276"/>
      <c r="E61" s="276"/>
      <c r="F61" s="276"/>
      <c r="G61" s="276"/>
      <c r="H61" s="276"/>
      <c r="I61" s="277"/>
      <c r="J61" s="62"/>
    </row>
    <row r="62" spans="1:10" ht="10.5" customHeight="1" x14ac:dyDescent="0.35">
      <c r="A62" s="46"/>
      <c r="B62" s="68"/>
      <c r="C62" s="68"/>
      <c r="D62" s="68"/>
      <c r="E62" s="68"/>
      <c r="F62" s="68"/>
      <c r="G62" s="68"/>
      <c r="H62" s="68"/>
      <c r="I62" s="69"/>
      <c r="J62" s="62"/>
    </row>
    <row r="63" spans="1:10" x14ac:dyDescent="0.35">
      <c r="A63" s="46"/>
      <c r="B63" s="276" t="s">
        <v>79</v>
      </c>
      <c r="C63" s="276"/>
      <c r="D63" s="276"/>
      <c r="E63" s="276"/>
      <c r="F63" s="276"/>
      <c r="G63" s="276"/>
      <c r="H63" s="276"/>
      <c r="I63" s="277"/>
      <c r="J63" s="62"/>
    </row>
    <row r="64" spans="1:10" ht="28.5" customHeight="1" x14ac:dyDescent="0.35">
      <c r="A64" s="46"/>
      <c r="B64" s="278" t="s">
        <v>80</v>
      </c>
      <c r="C64" s="278"/>
      <c r="D64" s="278"/>
      <c r="E64" s="278"/>
      <c r="F64" s="278"/>
      <c r="G64" s="278"/>
      <c r="H64" s="278"/>
      <c r="I64" s="279"/>
      <c r="J64" s="62"/>
    </row>
    <row r="65" spans="1:10" ht="7.5" customHeight="1" x14ac:dyDescent="0.35">
      <c r="A65" s="46"/>
      <c r="B65" s="72"/>
      <c r="C65" s="72"/>
      <c r="D65" s="72"/>
      <c r="E65" s="72"/>
      <c r="F65" s="72"/>
      <c r="G65" s="72"/>
      <c r="H65" s="72"/>
      <c r="I65" s="73"/>
      <c r="J65" s="62"/>
    </row>
    <row r="66" spans="1:10" x14ac:dyDescent="0.35">
      <c r="A66" s="46"/>
      <c r="B66" s="276" t="s">
        <v>81</v>
      </c>
      <c r="C66" s="276"/>
      <c r="D66" s="276"/>
      <c r="E66" s="276"/>
      <c r="F66" s="276"/>
      <c r="G66" s="276"/>
      <c r="H66" s="276"/>
      <c r="I66" s="277"/>
      <c r="J66" s="62"/>
    </row>
    <row r="67" spans="1:10" ht="65.25" customHeight="1" x14ac:dyDescent="0.35">
      <c r="A67" s="46"/>
      <c r="B67" s="278" t="s">
        <v>82</v>
      </c>
      <c r="C67" s="278"/>
      <c r="D67" s="278"/>
      <c r="E67" s="278"/>
      <c r="F67" s="278"/>
      <c r="G67" s="278"/>
      <c r="H67" s="278"/>
      <c r="I67" s="279"/>
      <c r="J67" s="62"/>
    </row>
    <row r="68" spans="1:10" ht="9" customHeight="1" x14ac:dyDescent="0.35">
      <c r="A68" s="46"/>
      <c r="B68" s="276"/>
      <c r="C68" s="276"/>
      <c r="D68" s="276"/>
      <c r="E68" s="276"/>
      <c r="F68" s="276"/>
      <c r="G68" s="276"/>
      <c r="H68" s="276"/>
      <c r="I68" s="277"/>
      <c r="J68" s="62"/>
    </row>
    <row r="69" spans="1:10" ht="29.25" customHeight="1" x14ac:dyDescent="0.35">
      <c r="A69" s="46"/>
      <c r="B69" s="278" t="s">
        <v>83</v>
      </c>
      <c r="C69" s="278"/>
      <c r="D69" s="278"/>
      <c r="E69" s="278"/>
      <c r="F69" s="278"/>
      <c r="G69" s="278"/>
      <c r="H69" s="278"/>
      <c r="I69" s="279"/>
      <c r="J69" s="62"/>
    </row>
    <row r="70" spans="1:10" ht="7.5" customHeight="1" x14ac:dyDescent="0.35">
      <c r="A70" s="46"/>
      <c r="B70" s="276"/>
      <c r="C70" s="276"/>
      <c r="D70" s="276"/>
      <c r="E70" s="276"/>
      <c r="F70" s="276"/>
      <c r="G70" s="276"/>
      <c r="H70" s="276"/>
      <c r="I70" s="277"/>
      <c r="J70" s="62"/>
    </row>
    <row r="71" spans="1:10" x14ac:dyDescent="0.35">
      <c r="A71" s="46"/>
      <c r="B71" s="50"/>
      <c r="C71" s="50"/>
      <c r="I71" s="31"/>
      <c r="J71" s="62"/>
    </row>
    <row r="72" spans="1:10" x14ac:dyDescent="0.35">
      <c r="A72" s="46" t="s">
        <v>84</v>
      </c>
      <c r="B72" s="47" t="s">
        <v>85</v>
      </c>
      <c r="C72" s="64" t="s">
        <v>3</v>
      </c>
      <c r="D72" s="65" t="s">
        <v>51</v>
      </c>
      <c r="E72" s="66">
        <v>0</v>
      </c>
      <c r="F72" s="67" t="s">
        <v>52</v>
      </c>
      <c r="G72" s="66"/>
      <c r="H72" s="67" t="s">
        <v>53</v>
      </c>
      <c r="I72" s="66"/>
      <c r="J72" s="62">
        <f>E72+G72+I72</f>
        <v>0</v>
      </c>
    </row>
    <row r="73" spans="1:10" x14ac:dyDescent="0.35">
      <c r="A73" s="46"/>
      <c r="B73" s="276" t="s">
        <v>86</v>
      </c>
      <c r="C73" s="276"/>
      <c r="D73" s="276"/>
      <c r="E73" s="276"/>
      <c r="F73" s="276"/>
      <c r="G73" s="276"/>
      <c r="H73" s="276"/>
      <c r="I73" s="277"/>
      <c r="J73" s="62"/>
    </row>
    <row r="74" spans="1:10" x14ac:dyDescent="0.35">
      <c r="A74" s="46"/>
      <c r="B74" s="50"/>
      <c r="C74" s="50"/>
      <c r="I74" s="31"/>
      <c r="J74" s="62"/>
    </row>
    <row r="75" spans="1:10" x14ac:dyDescent="0.35">
      <c r="A75" s="46" t="s">
        <v>87</v>
      </c>
      <c r="B75" s="47" t="s">
        <v>88</v>
      </c>
      <c r="C75" s="64" t="s">
        <v>3</v>
      </c>
      <c r="D75" s="65" t="s">
        <v>51</v>
      </c>
      <c r="E75" s="66"/>
      <c r="F75" s="67" t="s">
        <v>52</v>
      </c>
      <c r="G75" s="66"/>
      <c r="H75" s="67" t="s">
        <v>53</v>
      </c>
      <c r="I75" s="66"/>
      <c r="J75" s="62">
        <f>E75+G75+I75</f>
        <v>0</v>
      </c>
    </row>
    <row r="76" spans="1:10" x14ac:dyDescent="0.35">
      <c r="A76" s="46"/>
      <c r="B76" s="276" t="s">
        <v>89</v>
      </c>
      <c r="C76" s="276"/>
      <c r="D76" s="276"/>
      <c r="E76" s="276"/>
      <c r="F76" s="276"/>
      <c r="G76" s="276"/>
      <c r="H76" s="276"/>
      <c r="I76" s="277"/>
      <c r="J76" s="62"/>
    </row>
    <row r="77" spans="1:10" x14ac:dyDescent="0.35">
      <c r="A77" s="46"/>
      <c r="B77" s="50"/>
      <c r="C77" s="50"/>
      <c r="I77" s="31"/>
      <c r="J77" s="62"/>
    </row>
    <row r="78" spans="1:10" x14ac:dyDescent="0.35">
      <c r="A78" s="46" t="s">
        <v>90</v>
      </c>
      <c r="B78" s="47" t="s">
        <v>91</v>
      </c>
      <c r="C78" s="64" t="s">
        <v>3</v>
      </c>
      <c r="D78" s="65" t="s">
        <v>51</v>
      </c>
      <c r="E78" s="66"/>
      <c r="F78" s="67" t="s">
        <v>52</v>
      </c>
      <c r="G78" s="66"/>
      <c r="H78" s="67" t="s">
        <v>53</v>
      </c>
      <c r="I78" s="66"/>
      <c r="J78" s="62">
        <f>E78+G78+I78</f>
        <v>0</v>
      </c>
    </row>
    <row r="79" spans="1:10" x14ac:dyDescent="0.35">
      <c r="A79" s="46"/>
      <c r="B79" s="276" t="s">
        <v>92</v>
      </c>
      <c r="C79" s="276"/>
      <c r="D79" s="276"/>
      <c r="E79" s="276"/>
      <c r="F79" s="276"/>
      <c r="G79" s="276"/>
      <c r="H79" s="276"/>
      <c r="I79" s="277"/>
      <c r="J79" s="62"/>
    </row>
    <row r="80" spans="1:10" x14ac:dyDescent="0.35">
      <c r="A80" s="46"/>
      <c r="B80" s="276"/>
      <c r="C80" s="276"/>
      <c r="D80" s="276"/>
      <c r="E80" s="276"/>
      <c r="F80" s="276"/>
      <c r="G80" s="276"/>
      <c r="H80" s="276"/>
      <c r="I80" s="277"/>
      <c r="J80" s="62"/>
    </row>
    <row r="81" spans="1:10" x14ac:dyDescent="0.35">
      <c r="A81" s="76" t="s">
        <v>93</v>
      </c>
      <c r="B81" s="51" t="s">
        <v>94</v>
      </c>
      <c r="C81" s="64" t="s">
        <v>3</v>
      </c>
      <c r="D81" s="65" t="s">
        <v>51</v>
      </c>
      <c r="E81" s="66"/>
      <c r="F81" s="67" t="s">
        <v>52</v>
      </c>
      <c r="G81" s="66"/>
      <c r="H81" s="67" t="s">
        <v>53</v>
      </c>
      <c r="I81" s="66"/>
      <c r="J81" s="62">
        <f>E81+G81+I81</f>
        <v>0</v>
      </c>
    </row>
    <row r="82" spans="1:10" x14ac:dyDescent="0.35">
      <c r="A82" s="76"/>
      <c r="B82" s="276" t="s">
        <v>95</v>
      </c>
      <c r="C82" s="276"/>
      <c r="D82" s="276"/>
      <c r="E82" s="276"/>
      <c r="F82" s="276"/>
      <c r="G82" s="276"/>
      <c r="H82" s="276"/>
      <c r="I82" s="277"/>
      <c r="J82" s="62"/>
    </row>
    <row r="83" spans="1:10" x14ac:dyDescent="0.35">
      <c r="A83" s="76"/>
      <c r="B83" s="50"/>
      <c r="C83" s="50"/>
      <c r="I83" s="31"/>
      <c r="J83" s="62"/>
    </row>
    <row r="84" spans="1:10" x14ac:dyDescent="0.35">
      <c r="A84" s="76" t="s">
        <v>96</v>
      </c>
      <c r="B84" s="51" t="s">
        <v>97</v>
      </c>
      <c r="C84" s="64" t="s">
        <v>3</v>
      </c>
      <c r="D84" s="65" t="s">
        <v>51</v>
      </c>
      <c r="E84" s="66"/>
      <c r="F84" s="67" t="s">
        <v>52</v>
      </c>
      <c r="G84" s="66"/>
      <c r="H84" s="67" t="s">
        <v>53</v>
      </c>
      <c r="I84" s="66"/>
      <c r="J84" s="62">
        <f>E84+G84+I84</f>
        <v>0</v>
      </c>
    </row>
    <row r="85" spans="1:10" x14ac:dyDescent="0.35">
      <c r="A85" s="76"/>
      <c r="B85" s="276" t="s">
        <v>98</v>
      </c>
      <c r="C85" s="276"/>
      <c r="D85" s="276"/>
      <c r="E85" s="276"/>
      <c r="F85" s="276"/>
      <c r="G85" s="276"/>
      <c r="H85" s="276"/>
      <c r="I85" s="277"/>
      <c r="J85" s="62"/>
    </row>
    <row r="86" spans="1:10" x14ac:dyDescent="0.35">
      <c r="A86" s="76"/>
      <c r="B86" s="50"/>
      <c r="C86" s="50"/>
      <c r="I86" s="31"/>
      <c r="J86" s="62"/>
    </row>
    <row r="87" spans="1:10" x14ac:dyDescent="0.35">
      <c r="A87" s="76" t="s">
        <v>99</v>
      </c>
      <c r="B87" s="47" t="s">
        <v>100</v>
      </c>
      <c r="C87" s="64" t="s">
        <v>3</v>
      </c>
      <c r="D87" s="65" t="s">
        <v>51</v>
      </c>
      <c r="E87" s="66"/>
      <c r="F87" s="67" t="s">
        <v>52</v>
      </c>
      <c r="G87" s="66"/>
      <c r="H87" s="67" t="s">
        <v>53</v>
      </c>
      <c r="I87" s="66"/>
      <c r="J87" s="62">
        <f>E87+G87+I87</f>
        <v>0</v>
      </c>
    </row>
    <row r="88" spans="1:10" x14ac:dyDescent="0.35">
      <c r="A88" s="76"/>
      <c r="B88" s="77"/>
      <c r="C88" s="77"/>
      <c r="I88" s="31"/>
      <c r="J88" s="62"/>
    </row>
    <row r="89" spans="1:10" x14ac:dyDescent="0.35">
      <c r="A89" s="76" t="s">
        <v>101</v>
      </c>
      <c r="B89" s="47" t="s">
        <v>102</v>
      </c>
      <c r="C89" s="64" t="s">
        <v>3</v>
      </c>
      <c r="D89" s="65" t="s">
        <v>51</v>
      </c>
      <c r="E89" s="66"/>
      <c r="F89" s="67" t="s">
        <v>52</v>
      </c>
      <c r="G89" s="66"/>
      <c r="H89" s="67" t="s">
        <v>53</v>
      </c>
      <c r="I89" s="66"/>
      <c r="J89" s="62">
        <f>E89+G89+I89</f>
        <v>0</v>
      </c>
    </row>
    <row r="90" spans="1:10" x14ac:dyDescent="0.35">
      <c r="A90" s="76"/>
      <c r="B90" s="276" t="s">
        <v>103</v>
      </c>
      <c r="C90" s="276"/>
      <c r="D90" s="276"/>
      <c r="E90" s="276"/>
      <c r="F90" s="276"/>
      <c r="G90" s="276"/>
      <c r="H90" s="276"/>
      <c r="I90" s="277"/>
      <c r="J90" s="62"/>
    </row>
    <row r="91" spans="1:10" x14ac:dyDescent="0.35">
      <c r="A91" s="76"/>
      <c r="B91" s="68"/>
      <c r="C91" s="68"/>
      <c r="D91" s="68"/>
      <c r="E91" s="68"/>
      <c r="F91" s="68"/>
      <c r="G91" s="68"/>
      <c r="H91" s="68"/>
      <c r="I91" s="69"/>
      <c r="J91" s="62"/>
    </row>
    <row r="92" spans="1:10" x14ac:dyDescent="0.35">
      <c r="A92" s="76"/>
      <c r="B92" s="276" t="s">
        <v>104</v>
      </c>
      <c r="C92" s="276"/>
      <c r="D92" s="276"/>
      <c r="E92" s="276"/>
      <c r="F92" s="276"/>
      <c r="G92" s="276"/>
      <c r="H92" s="276"/>
      <c r="I92" s="277"/>
      <c r="J92" s="62"/>
    </row>
    <row r="93" spans="1:10" ht="41.25" customHeight="1" x14ac:dyDescent="0.35">
      <c r="A93" s="76"/>
      <c r="B93" s="276" t="s">
        <v>105</v>
      </c>
      <c r="C93" s="276"/>
      <c r="D93" s="276"/>
      <c r="E93" s="276"/>
      <c r="F93" s="276"/>
      <c r="G93" s="276"/>
      <c r="H93" s="276"/>
      <c r="I93" s="277"/>
      <c r="J93" s="62"/>
    </row>
    <row r="94" spans="1:10" x14ac:dyDescent="0.35">
      <c r="A94" s="76"/>
      <c r="B94" s="276"/>
      <c r="C94" s="276"/>
      <c r="D94" s="276"/>
      <c r="E94" s="276"/>
      <c r="F94" s="276"/>
      <c r="G94" s="276"/>
      <c r="H94" s="276"/>
      <c r="I94" s="277"/>
      <c r="J94" s="62"/>
    </row>
    <row r="95" spans="1:10" ht="21" customHeight="1" x14ac:dyDescent="0.35">
      <c r="A95" s="76"/>
      <c r="B95" s="276" t="s">
        <v>610</v>
      </c>
      <c r="C95" s="276"/>
      <c r="D95" s="276"/>
      <c r="E95" s="276"/>
      <c r="F95" s="276"/>
      <c r="G95" s="276"/>
      <c r="H95" s="276"/>
      <c r="I95" s="277"/>
      <c r="J95" s="62"/>
    </row>
    <row r="96" spans="1:10" x14ac:dyDescent="0.35">
      <c r="A96" s="76"/>
      <c r="B96" s="276"/>
      <c r="C96" s="276"/>
      <c r="D96" s="276"/>
      <c r="E96" s="276"/>
      <c r="F96" s="276"/>
      <c r="G96" s="276"/>
      <c r="H96" s="276"/>
      <c r="I96" s="277"/>
      <c r="J96" s="62"/>
    </row>
    <row r="97" spans="1:10" ht="15" customHeight="1" x14ac:dyDescent="0.35">
      <c r="A97" s="76"/>
      <c r="B97" s="276" t="s">
        <v>611</v>
      </c>
      <c r="C97" s="276"/>
      <c r="D97" s="276"/>
      <c r="E97" s="276"/>
      <c r="F97" s="276"/>
      <c r="G97" s="276"/>
      <c r="H97" s="276"/>
      <c r="I97" s="277"/>
      <c r="J97" s="62"/>
    </row>
    <row r="98" spans="1:10" x14ac:dyDescent="0.35">
      <c r="A98" s="76"/>
      <c r="B98" s="276"/>
      <c r="C98" s="276"/>
      <c r="D98" s="276"/>
      <c r="E98" s="276"/>
      <c r="F98" s="276"/>
      <c r="G98" s="276"/>
      <c r="H98" s="276"/>
      <c r="I98" s="277"/>
      <c r="J98" s="62"/>
    </row>
    <row r="99" spans="1:10" ht="15" customHeight="1" x14ac:dyDescent="0.35">
      <c r="A99" s="76"/>
      <c r="B99" s="68" t="s">
        <v>612</v>
      </c>
      <c r="C99" s="68"/>
      <c r="D99" s="68"/>
      <c r="E99" s="68"/>
      <c r="F99" s="68"/>
      <c r="G99" s="68"/>
      <c r="H99" s="68"/>
      <c r="I99" s="69"/>
      <c r="J99" s="62"/>
    </row>
    <row r="100" spans="1:10" ht="68" customHeight="1" x14ac:dyDescent="0.35">
      <c r="A100" s="76"/>
      <c r="B100" s="291" t="s">
        <v>613</v>
      </c>
      <c r="C100" s="276"/>
      <c r="D100" s="276"/>
      <c r="E100" s="276"/>
      <c r="F100" s="276"/>
      <c r="G100" s="276"/>
      <c r="H100" s="276"/>
      <c r="I100" s="277"/>
      <c r="J100" s="62"/>
    </row>
    <row r="101" spans="1:10" x14ac:dyDescent="0.35">
      <c r="A101" s="76"/>
      <c r="B101" s="276"/>
      <c r="C101" s="276"/>
      <c r="D101" s="276"/>
      <c r="E101" s="276"/>
      <c r="F101" s="276"/>
      <c r="G101" s="276"/>
      <c r="H101" s="276"/>
      <c r="I101" s="277"/>
      <c r="J101" s="62"/>
    </row>
    <row r="102" spans="1:10" ht="15" customHeight="1" x14ac:dyDescent="0.35">
      <c r="A102" s="76"/>
      <c r="B102" s="276" t="s">
        <v>106</v>
      </c>
      <c r="C102" s="276"/>
      <c r="D102" s="276"/>
      <c r="E102" s="276"/>
      <c r="F102" s="276"/>
      <c r="G102" s="276"/>
      <c r="H102" s="276"/>
      <c r="I102" s="277"/>
      <c r="J102" s="62"/>
    </row>
    <row r="103" spans="1:10" ht="15" customHeight="1" x14ac:dyDescent="0.35">
      <c r="A103" s="76"/>
      <c r="B103" s="68"/>
      <c r="C103" s="68"/>
      <c r="D103" s="68"/>
      <c r="E103" s="68"/>
      <c r="F103" s="68"/>
      <c r="G103" s="68"/>
      <c r="H103" s="68"/>
      <c r="I103" s="69"/>
      <c r="J103" s="62"/>
    </row>
    <row r="104" spans="1:10" x14ac:dyDescent="0.35">
      <c r="A104" s="76"/>
      <c r="B104" s="68" t="s">
        <v>107</v>
      </c>
      <c r="C104" s="68"/>
      <c r="D104" s="68"/>
      <c r="E104" s="68"/>
      <c r="F104" s="68"/>
      <c r="G104" s="68"/>
      <c r="H104" s="68"/>
      <c r="I104" s="69"/>
      <c r="J104" s="62"/>
    </row>
    <row r="105" spans="1:10" ht="51.5" customHeight="1" x14ac:dyDescent="0.35">
      <c r="A105" s="78"/>
      <c r="B105" s="276" t="s">
        <v>614</v>
      </c>
      <c r="C105" s="276"/>
      <c r="D105" s="276"/>
      <c r="E105" s="276"/>
      <c r="F105" s="276"/>
      <c r="G105" s="276"/>
      <c r="H105" s="276"/>
      <c r="I105" s="277"/>
      <c r="J105" s="62"/>
    </row>
    <row r="106" spans="1:10" x14ac:dyDescent="0.35">
      <c r="A106" s="76"/>
      <c r="B106" s="276"/>
      <c r="C106" s="276"/>
      <c r="D106" s="276"/>
      <c r="E106" s="276"/>
      <c r="F106" s="276"/>
      <c r="G106" s="276"/>
      <c r="H106" s="276"/>
      <c r="I106" s="277"/>
      <c r="J106" s="62"/>
    </row>
    <row r="107" spans="1:10" x14ac:dyDescent="0.35">
      <c r="A107" s="76"/>
      <c r="B107" s="63" t="s">
        <v>108</v>
      </c>
      <c r="C107" s="47"/>
      <c r="I107" s="31"/>
      <c r="J107" s="62"/>
    </row>
    <row r="108" spans="1:10" x14ac:dyDescent="0.35">
      <c r="A108" s="76"/>
      <c r="B108" s="47"/>
      <c r="C108" s="47"/>
      <c r="I108" s="31"/>
      <c r="J108" s="62"/>
    </row>
    <row r="109" spans="1:10" x14ac:dyDescent="0.35">
      <c r="A109" s="76" t="s">
        <v>109</v>
      </c>
      <c r="B109" s="51" t="s">
        <v>110</v>
      </c>
      <c r="C109" s="64" t="s">
        <v>3</v>
      </c>
      <c r="D109" s="65" t="s">
        <v>51</v>
      </c>
      <c r="E109" s="66"/>
      <c r="F109" s="67" t="s">
        <v>52</v>
      </c>
      <c r="G109" s="66"/>
      <c r="H109" s="67" t="s">
        <v>53</v>
      </c>
      <c r="I109" s="66"/>
      <c r="J109" s="62">
        <f>E109+G109+I109</f>
        <v>0</v>
      </c>
    </row>
    <row r="110" spans="1:10" x14ac:dyDescent="0.35">
      <c r="A110" s="76"/>
      <c r="B110" s="278" t="s">
        <v>111</v>
      </c>
      <c r="C110" s="278"/>
      <c r="D110" s="278"/>
      <c r="E110" s="278"/>
      <c r="F110" s="278"/>
      <c r="G110" s="278"/>
      <c r="H110" s="278"/>
      <c r="I110" s="279"/>
      <c r="J110" s="62"/>
    </row>
    <row r="111" spans="1:10" x14ac:dyDescent="0.35">
      <c r="A111" s="76"/>
      <c r="B111" s="278"/>
      <c r="C111" s="278"/>
      <c r="D111" s="278"/>
      <c r="E111" s="278"/>
      <c r="F111" s="278"/>
      <c r="G111" s="278"/>
      <c r="H111" s="278"/>
      <c r="I111" s="279"/>
      <c r="J111" s="62"/>
    </row>
    <row r="112" spans="1:10" ht="15" customHeight="1" x14ac:dyDescent="0.35">
      <c r="A112" s="46"/>
      <c r="B112" s="276" t="s">
        <v>112</v>
      </c>
      <c r="C112" s="276"/>
      <c r="D112" s="276"/>
      <c r="E112" s="276"/>
      <c r="F112" s="276"/>
      <c r="G112" s="276"/>
      <c r="H112" s="276"/>
      <c r="I112" s="277"/>
      <c r="J112" s="62"/>
    </row>
    <row r="113" spans="1:10" x14ac:dyDescent="0.35">
      <c r="A113" s="76"/>
      <c r="B113" s="50"/>
      <c r="C113" s="50"/>
      <c r="I113" s="31"/>
      <c r="J113" s="62"/>
    </row>
    <row r="114" spans="1:10" x14ac:dyDescent="0.35">
      <c r="A114" s="76" t="s">
        <v>113</v>
      </c>
      <c r="B114" s="47" t="s">
        <v>114</v>
      </c>
      <c r="C114" s="64" t="s">
        <v>3</v>
      </c>
      <c r="D114" s="65" t="s">
        <v>51</v>
      </c>
      <c r="E114" s="66"/>
      <c r="F114" s="67" t="s">
        <v>52</v>
      </c>
      <c r="G114" s="66"/>
      <c r="H114" s="67" t="s">
        <v>53</v>
      </c>
      <c r="I114" s="66"/>
      <c r="J114" s="62">
        <f>E114+G114+I114</f>
        <v>0</v>
      </c>
    </row>
    <row r="115" spans="1:10" x14ac:dyDescent="0.35">
      <c r="A115" s="76"/>
      <c r="B115" s="276" t="s">
        <v>115</v>
      </c>
      <c r="C115" s="276"/>
      <c r="D115" s="276"/>
      <c r="E115" s="276"/>
      <c r="F115" s="276"/>
      <c r="G115" s="276"/>
      <c r="H115" s="276"/>
      <c r="I115" s="277"/>
      <c r="J115" s="62"/>
    </row>
    <row r="116" spans="1:10" x14ac:dyDescent="0.35">
      <c r="A116" s="76"/>
      <c r="B116" s="50"/>
      <c r="C116" s="50"/>
      <c r="I116" s="31"/>
      <c r="J116" s="62"/>
    </row>
    <row r="117" spans="1:10" x14ac:dyDescent="0.35">
      <c r="A117" s="76" t="s">
        <v>116</v>
      </c>
      <c r="B117" s="47" t="s">
        <v>117</v>
      </c>
      <c r="C117" s="64" t="s">
        <v>3</v>
      </c>
      <c r="D117" s="65" t="s">
        <v>51</v>
      </c>
      <c r="E117" s="66"/>
      <c r="F117" s="67" t="s">
        <v>52</v>
      </c>
      <c r="G117" s="66"/>
      <c r="H117" s="67" t="s">
        <v>53</v>
      </c>
      <c r="I117" s="66"/>
      <c r="J117" s="62">
        <f>E117+G117+I117</f>
        <v>0</v>
      </c>
    </row>
    <row r="118" spans="1:10" x14ac:dyDescent="0.35">
      <c r="A118" s="76"/>
      <c r="B118" s="276" t="s">
        <v>118</v>
      </c>
      <c r="C118" s="276"/>
      <c r="D118" s="276"/>
      <c r="E118" s="276"/>
      <c r="F118" s="276"/>
      <c r="G118" s="276"/>
      <c r="H118" s="276"/>
      <c r="I118" s="277"/>
      <c r="J118" s="62"/>
    </row>
    <row r="119" spans="1:10" x14ac:dyDescent="0.35">
      <c r="A119" s="76"/>
      <c r="B119" s="50"/>
      <c r="C119" s="50"/>
      <c r="I119" s="31"/>
      <c r="J119" s="62"/>
    </row>
    <row r="120" spans="1:10" x14ac:dyDescent="0.35">
      <c r="A120" s="76" t="s">
        <v>119</v>
      </c>
      <c r="B120" s="47" t="s">
        <v>120</v>
      </c>
      <c r="C120" s="64" t="s">
        <v>3</v>
      </c>
      <c r="D120" s="65" t="s">
        <v>51</v>
      </c>
      <c r="E120" s="66"/>
      <c r="F120" s="67" t="s">
        <v>52</v>
      </c>
      <c r="G120" s="66"/>
      <c r="H120" s="67" t="s">
        <v>53</v>
      </c>
      <c r="I120" s="66"/>
      <c r="J120" s="62">
        <f>E120+G120+I120</f>
        <v>0</v>
      </c>
    </row>
    <row r="121" spans="1:10" x14ac:dyDescent="0.35">
      <c r="A121" s="76"/>
      <c r="B121" s="276" t="s">
        <v>121</v>
      </c>
      <c r="C121" s="276"/>
      <c r="D121" s="276"/>
      <c r="E121" s="276"/>
      <c r="F121" s="276"/>
      <c r="G121" s="276"/>
      <c r="H121" s="276"/>
      <c r="I121" s="277"/>
      <c r="J121" s="62"/>
    </row>
    <row r="122" spans="1:10" x14ac:dyDescent="0.35">
      <c r="A122" s="76"/>
      <c r="B122" s="50"/>
      <c r="C122" s="50"/>
      <c r="I122" s="31"/>
      <c r="J122" s="62"/>
    </row>
    <row r="123" spans="1:10" x14ac:dyDescent="0.35">
      <c r="A123" s="76" t="s">
        <v>122</v>
      </c>
      <c r="B123" s="47" t="s">
        <v>123</v>
      </c>
      <c r="C123" s="64" t="s">
        <v>3</v>
      </c>
      <c r="D123" s="65" t="s">
        <v>51</v>
      </c>
      <c r="E123" s="66"/>
      <c r="F123" s="67" t="s">
        <v>52</v>
      </c>
      <c r="G123" s="66"/>
      <c r="H123" s="67" t="s">
        <v>53</v>
      </c>
      <c r="I123" s="66"/>
      <c r="J123" s="62">
        <f>E123+G123+I123</f>
        <v>0</v>
      </c>
    </row>
    <row r="124" spans="1:10" x14ac:dyDescent="0.35">
      <c r="A124" s="76"/>
      <c r="B124" s="276" t="s">
        <v>124</v>
      </c>
      <c r="C124" s="276"/>
      <c r="D124" s="276"/>
      <c r="E124" s="276"/>
      <c r="F124" s="276"/>
      <c r="G124" s="276"/>
      <c r="H124" s="276"/>
      <c r="I124" s="277"/>
      <c r="J124" s="62"/>
    </row>
    <row r="125" spans="1:10" x14ac:dyDescent="0.35">
      <c r="A125" s="76"/>
      <c r="B125" s="291" t="s">
        <v>615</v>
      </c>
      <c r="C125" s="276"/>
      <c r="D125" s="276"/>
      <c r="E125" s="276"/>
      <c r="F125" s="276"/>
      <c r="G125" s="276"/>
      <c r="H125" s="276"/>
      <c r="I125" s="277"/>
      <c r="J125" s="62"/>
    </row>
    <row r="126" spans="1:10" ht="135" customHeight="1" x14ac:dyDescent="0.35">
      <c r="A126" s="76"/>
      <c r="B126" s="291" t="s">
        <v>616</v>
      </c>
      <c r="C126" s="276"/>
      <c r="D126" s="276"/>
      <c r="E126" s="276"/>
      <c r="F126" s="276"/>
      <c r="G126" s="276"/>
      <c r="H126" s="276"/>
      <c r="I126" s="277"/>
      <c r="J126" s="62"/>
    </row>
    <row r="127" spans="1:10" x14ac:dyDescent="0.35">
      <c r="A127" s="76"/>
      <c r="B127" s="50"/>
      <c r="C127" s="50"/>
      <c r="I127" s="31"/>
      <c r="J127" s="62"/>
    </row>
    <row r="128" spans="1:10" x14ac:dyDescent="0.35">
      <c r="A128" s="76" t="s">
        <v>125</v>
      </c>
      <c r="B128" s="47" t="s">
        <v>126</v>
      </c>
      <c r="C128" s="64" t="s">
        <v>3</v>
      </c>
      <c r="D128" s="65" t="s">
        <v>51</v>
      </c>
      <c r="E128" s="66"/>
      <c r="F128" s="67" t="s">
        <v>52</v>
      </c>
      <c r="G128" s="66"/>
      <c r="H128" s="67" t="s">
        <v>53</v>
      </c>
      <c r="I128" s="66"/>
      <c r="J128" s="62">
        <f>E128+G128+I128</f>
        <v>0</v>
      </c>
    </row>
    <row r="129" spans="1:10" x14ac:dyDescent="0.35">
      <c r="A129" s="76"/>
      <c r="B129" s="276" t="s">
        <v>127</v>
      </c>
      <c r="C129" s="276"/>
      <c r="D129" s="276"/>
      <c r="E129" s="276"/>
      <c r="F129" s="276"/>
      <c r="G129" s="276"/>
      <c r="H129" s="276"/>
      <c r="I129" s="277"/>
      <c r="J129" s="62"/>
    </row>
    <row r="130" spans="1:10" x14ac:dyDescent="0.35">
      <c r="A130" s="76"/>
      <c r="B130" s="276"/>
      <c r="C130" s="276"/>
      <c r="D130" s="276"/>
      <c r="E130" s="276"/>
      <c r="F130" s="276"/>
      <c r="G130" s="276"/>
      <c r="H130" s="276"/>
      <c r="I130" s="277"/>
      <c r="J130" s="62"/>
    </row>
    <row r="131" spans="1:10" x14ac:dyDescent="0.35">
      <c r="A131" s="76" t="s">
        <v>128</v>
      </c>
      <c r="B131" s="47" t="s">
        <v>129</v>
      </c>
      <c r="C131" s="64" t="s">
        <v>3</v>
      </c>
      <c r="D131" s="65" t="s">
        <v>51</v>
      </c>
      <c r="E131" s="66"/>
      <c r="F131" s="67" t="s">
        <v>52</v>
      </c>
      <c r="G131" s="66"/>
      <c r="H131" s="67" t="s">
        <v>53</v>
      </c>
      <c r="I131" s="66"/>
      <c r="J131" s="62">
        <f>E131+G131+I131</f>
        <v>0</v>
      </c>
    </row>
    <row r="132" spans="1:10" x14ac:dyDescent="0.35">
      <c r="A132" s="76"/>
      <c r="B132" s="276" t="s">
        <v>130</v>
      </c>
      <c r="C132" s="276"/>
      <c r="D132" s="276"/>
      <c r="E132" s="276"/>
      <c r="F132" s="276"/>
      <c r="G132" s="276"/>
      <c r="H132" s="276"/>
      <c r="I132" s="277"/>
      <c r="J132" s="62"/>
    </row>
    <row r="133" spans="1:10" x14ac:dyDescent="0.35">
      <c r="A133" s="76"/>
      <c r="B133" s="276"/>
      <c r="C133" s="276"/>
      <c r="D133" s="276"/>
      <c r="E133" s="276"/>
      <c r="F133" s="276"/>
      <c r="G133" s="276"/>
      <c r="H133" s="276"/>
      <c r="I133" s="277"/>
      <c r="J133" s="62"/>
    </row>
    <row r="134" spans="1:10" ht="15" customHeight="1" x14ac:dyDescent="0.35">
      <c r="A134" s="76"/>
      <c r="B134" s="276" t="s">
        <v>131</v>
      </c>
      <c r="C134" s="276"/>
      <c r="D134" s="276"/>
      <c r="E134" s="276"/>
      <c r="F134" s="276"/>
      <c r="G134" s="276"/>
      <c r="H134" s="276"/>
      <c r="I134" s="277"/>
      <c r="J134" s="62"/>
    </row>
    <row r="135" spans="1:10" ht="15" customHeight="1" x14ac:dyDescent="0.35">
      <c r="A135" s="76"/>
      <c r="B135" s="276" t="s">
        <v>132</v>
      </c>
      <c r="C135" s="276"/>
      <c r="D135" s="276"/>
      <c r="E135" s="276"/>
      <c r="F135" s="276"/>
      <c r="G135" s="276"/>
      <c r="H135" s="276"/>
      <c r="I135" s="277"/>
      <c r="J135" s="62"/>
    </row>
    <row r="136" spans="1:10" x14ac:dyDescent="0.35">
      <c r="A136" s="76"/>
      <c r="B136" s="50"/>
      <c r="C136" s="50"/>
      <c r="I136" s="31"/>
      <c r="J136" s="62"/>
    </row>
    <row r="137" spans="1:10" x14ac:dyDescent="0.35">
      <c r="A137" s="76" t="s">
        <v>133</v>
      </c>
      <c r="B137" s="47" t="s">
        <v>134</v>
      </c>
      <c r="C137" s="64" t="s">
        <v>3</v>
      </c>
      <c r="D137" s="65" t="s">
        <v>51</v>
      </c>
      <c r="E137" s="79" t="s">
        <v>135</v>
      </c>
      <c r="F137" s="67" t="s">
        <v>52</v>
      </c>
      <c r="G137" s="79" t="s">
        <v>135</v>
      </c>
      <c r="H137" s="67" t="s">
        <v>53</v>
      </c>
      <c r="I137" s="79" t="s">
        <v>135</v>
      </c>
      <c r="J137" s="80" t="s">
        <v>135</v>
      </c>
    </row>
    <row r="138" spans="1:10" x14ac:dyDescent="0.35">
      <c r="A138" s="76"/>
      <c r="B138" s="276" t="s">
        <v>136</v>
      </c>
      <c r="C138" s="276"/>
      <c r="D138" s="276"/>
      <c r="E138" s="276"/>
      <c r="F138" s="276"/>
      <c r="G138" s="276"/>
      <c r="H138" s="276"/>
      <c r="I138" s="277"/>
      <c r="J138" s="62"/>
    </row>
    <row r="139" spans="1:10" x14ac:dyDescent="0.35">
      <c r="A139" s="76"/>
      <c r="B139" s="276"/>
      <c r="C139" s="276"/>
      <c r="D139" s="276"/>
      <c r="E139" s="276"/>
      <c r="F139" s="276"/>
      <c r="G139" s="276"/>
      <c r="H139" s="276"/>
      <c r="I139" s="277"/>
      <c r="J139" s="62"/>
    </row>
    <row r="140" spans="1:10" x14ac:dyDescent="0.35">
      <c r="A140" s="76" t="s">
        <v>137</v>
      </c>
      <c r="B140" s="47" t="s">
        <v>138</v>
      </c>
      <c r="C140" s="64" t="s">
        <v>3</v>
      </c>
      <c r="D140" s="65" t="s">
        <v>51</v>
      </c>
      <c r="E140" s="66"/>
      <c r="F140" s="67" t="s">
        <v>52</v>
      </c>
      <c r="G140" s="66"/>
      <c r="H140" s="67" t="s">
        <v>53</v>
      </c>
      <c r="I140" s="66"/>
      <c r="J140" s="62">
        <f>E140+G140+I140</f>
        <v>0</v>
      </c>
    </row>
    <row r="141" spans="1:10" x14ac:dyDescent="0.35">
      <c r="A141" s="76"/>
      <c r="B141" s="276" t="s">
        <v>139</v>
      </c>
      <c r="C141" s="276"/>
      <c r="D141" s="276"/>
      <c r="E141" s="276"/>
      <c r="F141" s="276"/>
      <c r="G141" s="276"/>
      <c r="H141" s="276"/>
      <c r="I141" s="277"/>
      <c r="J141" s="62"/>
    </row>
    <row r="142" spans="1:10" x14ac:dyDescent="0.35">
      <c r="A142" s="76"/>
      <c r="B142" s="68"/>
      <c r="C142" s="68"/>
      <c r="D142" s="68"/>
      <c r="E142" s="68"/>
      <c r="F142" s="68"/>
      <c r="G142" s="68"/>
      <c r="H142" s="68"/>
      <c r="I142" s="69"/>
      <c r="J142" s="62"/>
    </row>
    <row r="143" spans="1:10" x14ac:dyDescent="0.35">
      <c r="A143" s="76"/>
      <c r="B143" s="276" t="s">
        <v>140</v>
      </c>
      <c r="C143" s="276"/>
      <c r="D143" s="276"/>
      <c r="E143" s="276"/>
      <c r="F143" s="276"/>
      <c r="G143" s="276"/>
      <c r="H143" s="276"/>
      <c r="I143" s="277"/>
      <c r="J143" s="62"/>
    </row>
    <row r="144" spans="1:10" ht="28.5" customHeight="1" x14ac:dyDescent="0.35">
      <c r="A144" s="76"/>
      <c r="B144" s="276" t="s">
        <v>141</v>
      </c>
      <c r="C144" s="276"/>
      <c r="D144" s="276"/>
      <c r="E144" s="276"/>
      <c r="F144" s="276"/>
      <c r="G144" s="276"/>
      <c r="H144" s="276"/>
      <c r="I144" s="277"/>
      <c r="J144" s="62"/>
    </row>
    <row r="145" spans="1:10" x14ac:dyDescent="0.35">
      <c r="A145" s="76"/>
      <c r="B145" s="68"/>
      <c r="C145" s="68"/>
      <c r="D145" s="68"/>
      <c r="E145" s="68"/>
      <c r="F145" s="68"/>
      <c r="G145" s="68"/>
      <c r="H145" s="68"/>
      <c r="I145" s="69"/>
      <c r="J145" s="62"/>
    </row>
    <row r="146" spans="1:10" x14ac:dyDescent="0.35">
      <c r="A146" s="76"/>
      <c r="B146" s="276" t="s">
        <v>142</v>
      </c>
      <c r="C146" s="276"/>
      <c r="D146" s="276"/>
      <c r="E146" s="276"/>
      <c r="F146" s="276"/>
      <c r="G146" s="276"/>
      <c r="H146" s="276"/>
      <c r="I146" s="277"/>
      <c r="J146" s="62"/>
    </row>
    <row r="147" spans="1:10" ht="42.75" customHeight="1" x14ac:dyDescent="0.35">
      <c r="A147" s="76"/>
      <c r="B147" s="291" t="s">
        <v>617</v>
      </c>
      <c r="C147" s="276"/>
      <c r="D147" s="276"/>
      <c r="E147" s="276"/>
      <c r="F147" s="276"/>
      <c r="G147" s="276"/>
      <c r="H147" s="276"/>
      <c r="I147" s="277"/>
      <c r="J147" s="62"/>
    </row>
    <row r="148" spans="1:10" x14ac:dyDescent="0.35">
      <c r="A148" s="76"/>
      <c r="B148" s="291"/>
      <c r="C148" s="276"/>
      <c r="D148" s="276"/>
      <c r="E148" s="276"/>
      <c r="F148" s="276"/>
      <c r="G148" s="276"/>
      <c r="H148" s="276"/>
      <c r="I148" s="277"/>
      <c r="J148" s="62"/>
    </row>
    <row r="149" spans="1:10" x14ac:dyDescent="0.35">
      <c r="A149" s="76"/>
      <c r="B149" s="276" t="s">
        <v>618</v>
      </c>
      <c r="C149" s="276"/>
      <c r="D149" s="276"/>
      <c r="E149" s="276"/>
      <c r="F149" s="276"/>
      <c r="G149" s="276"/>
      <c r="H149" s="276"/>
      <c r="I149" s="277"/>
      <c r="J149" s="62"/>
    </row>
    <row r="150" spans="1:10" x14ac:dyDescent="0.35">
      <c r="A150" s="76"/>
      <c r="B150" s="291" t="s">
        <v>620</v>
      </c>
      <c r="C150" s="276"/>
      <c r="D150" s="276"/>
      <c r="E150" s="276"/>
      <c r="F150" s="276"/>
      <c r="G150" s="276"/>
      <c r="H150" s="276"/>
      <c r="I150" s="277"/>
      <c r="J150" s="62"/>
    </row>
    <row r="151" spans="1:10" x14ac:dyDescent="0.35">
      <c r="A151" s="76"/>
      <c r="B151" s="84"/>
      <c r="C151" s="68"/>
      <c r="D151" s="68"/>
      <c r="E151" s="68"/>
      <c r="F151" s="68"/>
      <c r="G151" s="68"/>
      <c r="H151" s="68"/>
      <c r="I151" s="69"/>
      <c r="J151" s="62"/>
    </row>
    <row r="152" spans="1:10" x14ac:dyDescent="0.35">
      <c r="A152" s="76"/>
      <c r="B152" s="276" t="s">
        <v>619</v>
      </c>
      <c r="C152" s="276"/>
      <c r="D152" s="276"/>
      <c r="E152" s="276"/>
      <c r="F152" s="276"/>
      <c r="G152" s="276"/>
      <c r="H152" s="276"/>
      <c r="I152" s="277"/>
      <c r="J152" s="62"/>
    </row>
    <row r="153" spans="1:10" ht="95" customHeight="1" x14ac:dyDescent="0.35">
      <c r="A153" s="76"/>
      <c r="B153" s="291" t="s">
        <v>621</v>
      </c>
      <c r="C153" s="276"/>
      <c r="D153" s="276"/>
      <c r="E153" s="276"/>
      <c r="F153" s="276"/>
      <c r="G153" s="276"/>
      <c r="H153" s="276"/>
      <c r="I153" s="277"/>
      <c r="J153" s="62"/>
    </row>
    <row r="154" spans="1:10" x14ac:dyDescent="0.35">
      <c r="A154" s="76"/>
      <c r="B154" s="50"/>
      <c r="C154" s="50"/>
      <c r="I154" s="31"/>
      <c r="J154" s="62"/>
    </row>
    <row r="155" spans="1:10" x14ac:dyDescent="0.35">
      <c r="A155" s="76"/>
      <c r="B155" s="63" t="s">
        <v>143</v>
      </c>
      <c r="C155" s="47"/>
      <c r="I155" s="31"/>
      <c r="J155" s="62"/>
    </row>
    <row r="156" spans="1:10" x14ac:dyDescent="0.35">
      <c r="A156" s="76"/>
      <c r="B156" s="47"/>
      <c r="C156" s="47"/>
      <c r="I156" s="31"/>
      <c r="J156" s="62"/>
    </row>
    <row r="157" spans="1:10" x14ac:dyDescent="0.35">
      <c r="A157" s="76" t="s">
        <v>144</v>
      </c>
      <c r="B157" s="51" t="s">
        <v>145</v>
      </c>
      <c r="C157" s="64" t="s">
        <v>3</v>
      </c>
      <c r="D157" s="65" t="s">
        <v>51</v>
      </c>
      <c r="E157" s="66"/>
      <c r="F157" s="67" t="s">
        <v>52</v>
      </c>
      <c r="G157" s="66"/>
      <c r="H157" s="67" t="s">
        <v>53</v>
      </c>
      <c r="I157" s="66"/>
      <c r="J157" s="62">
        <f>E157+G157+I157</f>
        <v>0</v>
      </c>
    </row>
    <row r="158" spans="1:10" x14ac:dyDescent="0.35">
      <c r="A158" s="76"/>
      <c r="B158" s="278" t="s">
        <v>146</v>
      </c>
      <c r="C158" s="278"/>
      <c r="D158" s="278"/>
      <c r="E158" s="278"/>
      <c r="F158" s="278"/>
      <c r="G158" s="278"/>
      <c r="H158" s="278"/>
      <c r="I158" s="279"/>
      <c r="J158" s="62"/>
    </row>
    <row r="159" spans="1:10" x14ac:dyDescent="0.35">
      <c r="A159" s="76"/>
      <c r="B159" s="50"/>
      <c r="C159" s="50"/>
      <c r="I159" s="31"/>
      <c r="J159" s="62"/>
    </row>
    <row r="160" spans="1:10" x14ac:dyDescent="0.35">
      <c r="A160" s="76" t="s">
        <v>147</v>
      </c>
      <c r="B160" s="47" t="s">
        <v>148</v>
      </c>
      <c r="C160" s="64" t="s">
        <v>3</v>
      </c>
      <c r="D160" s="65" t="s">
        <v>51</v>
      </c>
      <c r="E160" s="66"/>
      <c r="F160" s="67" t="s">
        <v>52</v>
      </c>
      <c r="G160" s="66"/>
      <c r="H160" s="67" t="s">
        <v>53</v>
      </c>
      <c r="I160" s="66"/>
      <c r="J160" s="62">
        <f>E160+G160+I160</f>
        <v>0</v>
      </c>
    </row>
    <row r="161" spans="1:10" x14ac:dyDescent="0.35">
      <c r="A161" s="76"/>
      <c r="B161" s="278" t="s">
        <v>149</v>
      </c>
      <c r="C161" s="278"/>
      <c r="D161" s="278"/>
      <c r="E161" s="278"/>
      <c r="F161" s="278"/>
      <c r="G161" s="278"/>
      <c r="H161" s="278"/>
      <c r="I161" s="279"/>
      <c r="J161" s="62"/>
    </row>
    <row r="162" spans="1:10" x14ac:dyDescent="0.35">
      <c r="A162" s="76"/>
      <c r="B162" s="50"/>
      <c r="C162" s="50"/>
      <c r="I162" s="31"/>
      <c r="J162" s="62"/>
    </row>
    <row r="163" spans="1:10" x14ac:dyDescent="0.35">
      <c r="A163" s="76" t="s">
        <v>150</v>
      </c>
      <c r="B163" s="51" t="s">
        <v>151</v>
      </c>
      <c r="C163" s="64" t="s">
        <v>3</v>
      </c>
      <c r="D163" s="65" t="s">
        <v>51</v>
      </c>
      <c r="E163" s="66"/>
      <c r="F163" s="67" t="s">
        <v>52</v>
      </c>
      <c r="G163" s="66"/>
      <c r="H163" s="67" t="s">
        <v>53</v>
      </c>
      <c r="I163" s="66"/>
      <c r="J163" s="62">
        <f>E163+G163+I163</f>
        <v>0</v>
      </c>
    </row>
    <row r="164" spans="1:10" x14ac:dyDescent="0.35">
      <c r="A164" s="76"/>
      <c r="B164" s="278" t="s">
        <v>152</v>
      </c>
      <c r="C164" s="278"/>
      <c r="D164" s="278"/>
      <c r="E164" s="278"/>
      <c r="F164" s="278"/>
      <c r="G164" s="278"/>
      <c r="H164" s="278"/>
      <c r="I164" s="279"/>
      <c r="J164" s="62"/>
    </row>
    <row r="165" spans="1:10" x14ac:dyDescent="0.35">
      <c r="A165" s="76"/>
      <c r="B165" s="50"/>
      <c r="C165" s="50"/>
      <c r="I165" s="31"/>
      <c r="J165" s="62"/>
    </row>
    <row r="166" spans="1:10" x14ac:dyDescent="0.35">
      <c r="A166" s="76" t="s">
        <v>153</v>
      </c>
      <c r="B166" s="51" t="s">
        <v>154</v>
      </c>
      <c r="C166" s="64" t="s">
        <v>3</v>
      </c>
      <c r="D166" s="65" t="s">
        <v>51</v>
      </c>
      <c r="E166" s="66"/>
      <c r="F166" s="67" t="s">
        <v>52</v>
      </c>
      <c r="G166" s="66"/>
      <c r="H166" s="67" t="s">
        <v>53</v>
      </c>
      <c r="I166" s="66"/>
      <c r="J166" s="62">
        <f>E166+G166+I166</f>
        <v>0</v>
      </c>
    </row>
    <row r="167" spans="1:10" x14ac:dyDescent="0.35">
      <c r="A167" s="76"/>
      <c r="B167" s="278" t="s">
        <v>155</v>
      </c>
      <c r="C167" s="278"/>
      <c r="D167" s="278"/>
      <c r="E167" s="278"/>
      <c r="F167" s="278"/>
      <c r="G167" s="278"/>
      <c r="H167" s="278"/>
      <c r="I167" s="279"/>
      <c r="J167" s="62"/>
    </row>
    <row r="168" spans="1:10" x14ac:dyDescent="0.35">
      <c r="A168" s="76"/>
      <c r="B168" s="50"/>
      <c r="C168" s="50"/>
      <c r="I168" s="31"/>
      <c r="J168" s="62"/>
    </row>
    <row r="169" spans="1:10" x14ac:dyDescent="0.35">
      <c r="A169" s="76" t="s">
        <v>156</v>
      </c>
      <c r="B169" s="51" t="s">
        <v>157</v>
      </c>
      <c r="C169" s="64" t="s">
        <v>3</v>
      </c>
      <c r="D169" s="65" t="s">
        <v>51</v>
      </c>
      <c r="E169" s="66"/>
      <c r="F169" s="67" t="s">
        <v>52</v>
      </c>
      <c r="G169" s="66"/>
      <c r="H169" s="67" t="s">
        <v>53</v>
      </c>
      <c r="I169" s="66"/>
      <c r="J169" s="62">
        <f>E169+G169+I169</f>
        <v>0</v>
      </c>
    </row>
    <row r="170" spans="1:10" x14ac:dyDescent="0.35">
      <c r="A170" s="76"/>
      <c r="B170" s="278" t="s">
        <v>158</v>
      </c>
      <c r="C170" s="278"/>
      <c r="D170" s="278"/>
      <c r="E170" s="278"/>
      <c r="F170" s="278"/>
      <c r="G170" s="278"/>
      <c r="H170" s="278"/>
      <c r="I170" s="279"/>
      <c r="J170" s="62"/>
    </row>
    <row r="171" spans="1:10" x14ac:dyDescent="0.35">
      <c r="A171" s="76"/>
      <c r="B171" s="50"/>
      <c r="C171" s="50"/>
      <c r="I171" s="31"/>
      <c r="J171" s="62"/>
    </row>
    <row r="172" spans="1:10" x14ac:dyDescent="0.35">
      <c r="A172" s="76" t="s">
        <v>159</v>
      </c>
      <c r="B172" s="51" t="s">
        <v>160</v>
      </c>
      <c r="C172" s="64" t="s">
        <v>3</v>
      </c>
      <c r="D172" s="65" t="s">
        <v>51</v>
      </c>
      <c r="E172" s="66"/>
      <c r="F172" s="67" t="s">
        <v>52</v>
      </c>
      <c r="G172" s="66"/>
      <c r="H172" s="67" t="s">
        <v>53</v>
      </c>
      <c r="I172" s="66"/>
      <c r="J172" s="62">
        <f>E172+G172+I172</f>
        <v>0</v>
      </c>
    </row>
    <row r="173" spans="1:10" x14ac:dyDescent="0.35">
      <c r="A173" s="76"/>
      <c r="B173" s="278" t="s">
        <v>161</v>
      </c>
      <c r="C173" s="278"/>
      <c r="D173" s="278"/>
      <c r="E173" s="278"/>
      <c r="F173" s="278"/>
      <c r="G173" s="278"/>
      <c r="H173" s="278"/>
      <c r="I173" s="279"/>
      <c r="J173" s="62"/>
    </row>
    <row r="174" spans="1:10" x14ac:dyDescent="0.35">
      <c r="A174" s="76"/>
      <c r="B174" s="50"/>
      <c r="C174" s="50"/>
      <c r="I174" s="31"/>
      <c r="J174" s="62"/>
    </row>
    <row r="175" spans="1:10" x14ac:dyDescent="0.35">
      <c r="A175" s="76" t="s">
        <v>162</v>
      </c>
      <c r="B175" s="51" t="s">
        <v>163</v>
      </c>
      <c r="C175" s="64" t="s">
        <v>3</v>
      </c>
      <c r="D175" s="65" t="s">
        <v>51</v>
      </c>
      <c r="E175" s="66"/>
      <c r="F175" s="67" t="s">
        <v>52</v>
      </c>
      <c r="G175" s="66"/>
      <c r="H175" s="67" t="s">
        <v>53</v>
      </c>
      <c r="I175" s="66"/>
      <c r="J175" s="62">
        <f>E175+G175+I175</f>
        <v>0</v>
      </c>
    </row>
    <row r="176" spans="1:10" x14ac:dyDescent="0.35">
      <c r="A176" s="76"/>
      <c r="B176" s="278" t="s">
        <v>164</v>
      </c>
      <c r="C176" s="278"/>
      <c r="D176" s="278"/>
      <c r="E176" s="278"/>
      <c r="F176" s="278"/>
      <c r="G176" s="278"/>
      <c r="H176" s="278"/>
      <c r="I176" s="279"/>
      <c r="J176" s="62"/>
    </row>
    <row r="177" spans="1:10" x14ac:dyDescent="0.35">
      <c r="A177" s="76"/>
      <c r="B177" s="72"/>
      <c r="C177" s="72"/>
      <c r="D177" s="72"/>
      <c r="E177" s="72"/>
      <c r="F177" s="72"/>
      <c r="G177" s="72"/>
      <c r="H177" s="72"/>
      <c r="I177" s="73"/>
      <c r="J177" s="62"/>
    </row>
    <row r="178" spans="1:10" ht="15" customHeight="1" x14ac:dyDescent="0.35">
      <c r="A178" s="76"/>
      <c r="B178" s="278" t="s">
        <v>165</v>
      </c>
      <c r="C178" s="278"/>
      <c r="D178" s="278"/>
      <c r="E178" s="278"/>
      <c r="F178" s="278"/>
      <c r="G178" s="278"/>
      <c r="H178" s="278"/>
      <c r="I178" s="279"/>
      <c r="J178" s="62"/>
    </row>
    <row r="179" spans="1:10" x14ac:dyDescent="0.35">
      <c r="A179" s="76"/>
      <c r="B179" s="50"/>
      <c r="C179" s="50"/>
      <c r="I179" s="31"/>
      <c r="J179" s="62"/>
    </row>
    <row r="180" spans="1:10" x14ac:dyDescent="0.35">
      <c r="A180" s="76"/>
      <c r="B180" s="63" t="s">
        <v>166</v>
      </c>
      <c r="C180" s="47"/>
      <c r="I180" s="31"/>
      <c r="J180" s="62"/>
    </row>
    <row r="181" spans="1:10" x14ac:dyDescent="0.35">
      <c r="A181" s="76"/>
      <c r="B181" s="47"/>
      <c r="C181" s="47"/>
      <c r="I181" s="31"/>
      <c r="J181" s="62"/>
    </row>
    <row r="182" spans="1:10" x14ac:dyDescent="0.35">
      <c r="A182" s="76" t="s">
        <v>167</v>
      </c>
      <c r="B182" s="47" t="s">
        <v>168</v>
      </c>
      <c r="C182" s="64" t="s">
        <v>3</v>
      </c>
      <c r="D182" s="65" t="s">
        <v>51</v>
      </c>
      <c r="E182" s="66"/>
      <c r="F182" s="67" t="s">
        <v>52</v>
      </c>
      <c r="G182" s="66"/>
      <c r="H182" s="67" t="s">
        <v>53</v>
      </c>
      <c r="I182" s="66"/>
      <c r="J182" s="62">
        <f>E182+G182+I182</f>
        <v>0</v>
      </c>
    </row>
    <row r="183" spans="1:10" x14ac:dyDescent="0.35">
      <c r="A183" s="76"/>
      <c r="B183" s="276" t="s">
        <v>169</v>
      </c>
      <c r="C183" s="276"/>
      <c r="D183" s="276"/>
      <c r="E183" s="276"/>
      <c r="F183" s="276"/>
      <c r="G183" s="276"/>
      <c r="H183" s="276"/>
      <c r="I183" s="277"/>
      <c r="J183" s="62"/>
    </row>
    <row r="184" spans="1:10" x14ac:dyDescent="0.35">
      <c r="A184" s="76"/>
      <c r="B184" s="276"/>
      <c r="C184" s="276"/>
      <c r="D184" s="276"/>
      <c r="E184" s="276"/>
      <c r="F184" s="276"/>
      <c r="G184" s="276"/>
      <c r="H184" s="276"/>
      <c r="I184" s="277"/>
      <c r="J184" s="62"/>
    </row>
    <row r="185" spans="1:10" ht="15" customHeight="1" x14ac:dyDescent="0.35">
      <c r="A185" s="82"/>
      <c r="B185" s="276" t="s">
        <v>170</v>
      </c>
      <c r="C185" s="276"/>
      <c r="D185" s="276"/>
      <c r="E185" s="276"/>
      <c r="F185" s="276"/>
      <c r="G185" s="276"/>
      <c r="H185" s="276"/>
      <c r="I185" s="277"/>
      <c r="J185" s="62"/>
    </row>
    <row r="186" spans="1:10" x14ac:dyDescent="0.35">
      <c r="A186" s="82"/>
      <c r="B186" s="68"/>
      <c r="C186" s="68"/>
      <c r="D186" s="68"/>
      <c r="E186" s="68"/>
      <c r="F186" s="68"/>
      <c r="G186" s="68"/>
      <c r="H186" s="68"/>
      <c r="I186" s="69"/>
      <c r="J186" s="62"/>
    </row>
    <row r="187" spans="1:10" ht="15" customHeight="1" x14ac:dyDescent="0.35">
      <c r="A187" s="82"/>
      <c r="B187" s="276" t="s">
        <v>622</v>
      </c>
      <c r="C187" s="276"/>
      <c r="D187" s="276"/>
      <c r="E187" s="276"/>
      <c r="F187" s="276"/>
      <c r="G187" s="276"/>
      <c r="H187" s="276"/>
      <c r="I187" s="277"/>
      <c r="J187" s="62"/>
    </row>
    <row r="188" spans="1:10" x14ac:dyDescent="0.35">
      <c r="A188" s="76"/>
      <c r="B188" s="68"/>
      <c r="C188" s="68"/>
      <c r="D188" s="68"/>
      <c r="E188" s="68"/>
      <c r="F188" s="68"/>
      <c r="G188" s="68"/>
      <c r="H188" s="68"/>
      <c r="I188" s="69"/>
      <c r="J188" s="62"/>
    </row>
    <row r="189" spans="1:10" x14ac:dyDescent="0.35">
      <c r="A189" s="76" t="s">
        <v>171</v>
      </c>
      <c r="B189" s="47" t="s">
        <v>172</v>
      </c>
      <c r="C189" s="64" t="s">
        <v>3</v>
      </c>
      <c r="D189" s="65" t="s">
        <v>51</v>
      </c>
      <c r="E189" s="66"/>
      <c r="F189" s="67" t="s">
        <v>52</v>
      </c>
      <c r="G189" s="66"/>
      <c r="H189" s="67" t="s">
        <v>53</v>
      </c>
      <c r="I189" s="66"/>
      <c r="J189" s="62">
        <f>E189+G189+I189</f>
        <v>0</v>
      </c>
    </row>
    <row r="190" spans="1:10" x14ac:dyDescent="0.35">
      <c r="A190" s="76"/>
      <c r="B190" s="278" t="s">
        <v>173</v>
      </c>
      <c r="C190" s="278"/>
      <c r="D190" s="278"/>
      <c r="E190" s="278"/>
      <c r="F190" s="278"/>
      <c r="G190" s="278"/>
      <c r="H190" s="278"/>
      <c r="I190" s="279"/>
      <c r="J190" s="62"/>
    </row>
    <row r="191" spans="1:10" x14ac:dyDescent="0.35">
      <c r="A191" s="76"/>
      <c r="B191" s="50"/>
      <c r="C191" s="50"/>
      <c r="I191" s="31"/>
      <c r="J191" s="62"/>
    </row>
    <row r="192" spans="1:10" x14ac:dyDescent="0.35">
      <c r="A192" s="76" t="s">
        <v>174</v>
      </c>
      <c r="B192" s="51" t="s">
        <v>175</v>
      </c>
      <c r="C192" s="64" t="s">
        <v>3</v>
      </c>
      <c r="D192" s="65" t="s">
        <v>51</v>
      </c>
      <c r="E192" s="66"/>
      <c r="F192" s="67" t="s">
        <v>52</v>
      </c>
      <c r="G192" s="66"/>
      <c r="H192" s="67" t="s">
        <v>53</v>
      </c>
      <c r="I192" s="66"/>
      <c r="J192" s="62">
        <f>E192+G192+I192</f>
        <v>0</v>
      </c>
    </row>
    <row r="193" spans="1:10" x14ac:dyDescent="0.35">
      <c r="A193" s="76"/>
      <c r="B193" s="276" t="s">
        <v>176</v>
      </c>
      <c r="C193" s="276"/>
      <c r="D193" s="276"/>
      <c r="E193" s="276"/>
      <c r="F193" s="276"/>
      <c r="G193" s="276"/>
      <c r="H193" s="276"/>
      <c r="I193" s="277"/>
      <c r="J193" s="62"/>
    </row>
    <row r="194" spans="1:10" x14ac:dyDescent="0.35">
      <c r="A194" s="76"/>
      <c r="B194" s="276"/>
      <c r="C194" s="276"/>
      <c r="D194" s="276"/>
      <c r="E194" s="276"/>
      <c r="F194" s="276"/>
      <c r="G194" s="276"/>
      <c r="H194" s="276"/>
      <c r="I194" s="277"/>
      <c r="J194" s="62"/>
    </row>
    <row r="195" spans="1:10" x14ac:dyDescent="0.35">
      <c r="A195" s="76" t="s">
        <v>177</v>
      </c>
      <c r="B195" s="47" t="s">
        <v>178</v>
      </c>
      <c r="C195" s="64" t="s">
        <v>3</v>
      </c>
      <c r="D195" s="65" t="s">
        <v>51</v>
      </c>
      <c r="E195" s="66"/>
      <c r="F195" s="67" t="s">
        <v>52</v>
      </c>
      <c r="G195" s="66"/>
      <c r="H195" s="67" t="s">
        <v>53</v>
      </c>
      <c r="I195" s="66"/>
      <c r="J195" s="62">
        <f>E195+G195+I195</f>
        <v>0</v>
      </c>
    </row>
    <row r="196" spans="1:10" x14ac:dyDescent="0.35">
      <c r="A196" s="76"/>
      <c r="B196" s="276" t="s">
        <v>179</v>
      </c>
      <c r="C196" s="276"/>
      <c r="D196" s="276"/>
      <c r="E196" s="276"/>
      <c r="F196" s="276"/>
      <c r="G196" s="276"/>
      <c r="H196" s="276"/>
      <c r="I196" s="277"/>
      <c r="J196" s="62"/>
    </row>
    <row r="197" spans="1:10" x14ac:dyDescent="0.35">
      <c r="A197" s="76"/>
      <c r="B197" s="278"/>
      <c r="C197" s="278"/>
      <c r="D197" s="278"/>
      <c r="E197" s="278"/>
      <c r="F197" s="278"/>
      <c r="G197" s="278"/>
      <c r="H197" s="278"/>
      <c r="I197" s="279"/>
      <c r="J197" s="62"/>
    </row>
    <row r="198" spans="1:10" ht="15" customHeight="1" x14ac:dyDescent="0.35">
      <c r="A198" s="76"/>
      <c r="B198" s="276" t="s">
        <v>180</v>
      </c>
      <c r="C198" s="276"/>
      <c r="D198" s="276"/>
      <c r="E198" s="276"/>
      <c r="F198" s="276"/>
      <c r="G198" s="276"/>
      <c r="H198" s="276"/>
      <c r="I198" s="277"/>
      <c r="J198" s="62"/>
    </row>
    <row r="199" spans="1:10" x14ac:dyDescent="0.35">
      <c r="A199" s="76"/>
      <c r="B199" s="50"/>
      <c r="C199" s="50"/>
      <c r="I199" s="31"/>
      <c r="J199" s="62"/>
    </row>
    <row r="200" spans="1:10" x14ac:dyDescent="0.35">
      <c r="A200" s="76" t="s">
        <v>181</v>
      </c>
      <c r="B200" s="51" t="s">
        <v>182</v>
      </c>
      <c r="C200" s="64" t="s">
        <v>3</v>
      </c>
      <c r="D200" s="65" t="s">
        <v>51</v>
      </c>
      <c r="E200" s="66"/>
      <c r="F200" s="67" t="s">
        <v>52</v>
      </c>
      <c r="G200" s="66"/>
      <c r="H200" s="67" t="s">
        <v>53</v>
      </c>
      <c r="I200" s="66"/>
      <c r="J200" s="62">
        <f>E200+G200+I200</f>
        <v>0</v>
      </c>
    </row>
    <row r="201" spans="1:10" x14ac:dyDescent="0.35">
      <c r="A201" s="76"/>
      <c r="B201" s="276" t="s">
        <v>183</v>
      </c>
      <c r="C201" s="276"/>
      <c r="D201" s="276"/>
      <c r="E201" s="276"/>
      <c r="F201" s="276"/>
      <c r="G201" s="276"/>
      <c r="H201" s="276"/>
      <c r="I201" s="277"/>
      <c r="J201" s="62"/>
    </row>
    <row r="202" spans="1:10" x14ac:dyDescent="0.35">
      <c r="A202" s="76"/>
      <c r="B202" s="47"/>
      <c r="C202" s="47"/>
      <c r="I202" s="31"/>
      <c r="J202" s="62"/>
    </row>
    <row r="203" spans="1:10" x14ac:dyDescent="0.35">
      <c r="A203" s="76"/>
      <c r="B203" s="63" t="s">
        <v>184</v>
      </c>
      <c r="C203" s="47"/>
      <c r="I203" s="31"/>
      <c r="J203" s="62"/>
    </row>
    <row r="204" spans="1:10" x14ac:dyDescent="0.35">
      <c r="A204" s="76"/>
      <c r="B204" s="47"/>
      <c r="C204" s="47"/>
      <c r="I204" s="31"/>
      <c r="J204" s="62"/>
    </row>
    <row r="205" spans="1:10" x14ac:dyDescent="0.35">
      <c r="A205" s="76" t="s">
        <v>185</v>
      </c>
      <c r="B205" s="47" t="s">
        <v>186</v>
      </c>
      <c r="C205" s="64" t="s">
        <v>3</v>
      </c>
      <c r="D205" s="65" t="s">
        <v>51</v>
      </c>
      <c r="E205" s="66"/>
      <c r="F205" s="67" t="s">
        <v>52</v>
      </c>
      <c r="G205" s="66"/>
      <c r="H205" s="67" t="s">
        <v>53</v>
      </c>
      <c r="I205" s="66"/>
      <c r="J205" s="62">
        <f>E205+G205+I205</f>
        <v>0</v>
      </c>
    </row>
    <row r="206" spans="1:10" x14ac:dyDescent="0.35">
      <c r="A206" s="76"/>
      <c r="B206" s="278" t="s">
        <v>187</v>
      </c>
      <c r="C206" s="278"/>
      <c r="D206" s="278"/>
      <c r="E206" s="278"/>
      <c r="F206" s="278"/>
      <c r="G206" s="278"/>
      <c r="H206" s="278"/>
      <c r="I206" s="279"/>
      <c r="J206" s="62"/>
    </row>
    <row r="207" spans="1:10" x14ac:dyDescent="0.35">
      <c r="A207" s="76"/>
      <c r="B207" s="50"/>
      <c r="C207" s="50"/>
      <c r="I207" s="31"/>
      <c r="J207" s="62"/>
    </row>
    <row r="208" spans="1:10" x14ac:dyDescent="0.35">
      <c r="A208" s="76" t="s">
        <v>188</v>
      </c>
      <c r="B208" s="51" t="s">
        <v>189</v>
      </c>
      <c r="C208" s="64" t="s">
        <v>3</v>
      </c>
      <c r="D208" s="65" t="s">
        <v>51</v>
      </c>
      <c r="E208" s="66"/>
      <c r="F208" s="67" t="s">
        <v>52</v>
      </c>
      <c r="G208" s="66"/>
      <c r="H208" s="67" t="s">
        <v>53</v>
      </c>
      <c r="I208" s="66"/>
      <c r="J208" s="62">
        <f>E208+G208+I208</f>
        <v>0</v>
      </c>
    </row>
    <row r="209" spans="1:10" x14ac:dyDescent="0.35">
      <c r="A209" s="76"/>
      <c r="B209" s="276" t="s">
        <v>190</v>
      </c>
      <c r="C209" s="276"/>
      <c r="D209" s="276"/>
      <c r="E209" s="276"/>
      <c r="F209" s="276"/>
      <c r="G209" s="276"/>
      <c r="H209" s="276"/>
      <c r="I209" s="277"/>
      <c r="J209" s="62"/>
    </row>
    <row r="210" spans="1:10" x14ac:dyDescent="0.35">
      <c r="A210" s="76"/>
      <c r="B210" s="50"/>
      <c r="C210" s="50"/>
      <c r="I210" s="31"/>
      <c r="J210" s="62"/>
    </row>
    <row r="211" spans="1:10" x14ac:dyDescent="0.35">
      <c r="A211" s="76" t="s">
        <v>191</v>
      </c>
      <c r="B211" s="47" t="s">
        <v>192</v>
      </c>
      <c r="C211" s="64" t="s">
        <v>3</v>
      </c>
      <c r="D211" s="65" t="s">
        <v>51</v>
      </c>
      <c r="E211" s="66"/>
      <c r="F211" s="67" t="s">
        <v>52</v>
      </c>
      <c r="G211" s="66"/>
      <c r="H211" s="67" t="s">
        <v>53</v>
      </c>
      <c r="I211" s="66"/>
      <c r="J211" s="62">
        <f>E211+G211+I211</f>
        <v>0</v>
      </c>
    </row>
    <row r="212" spans="1:10" x14ac:dyDescent="0.35">
      <c r="A212" s="76"/>
      <c r="B212" s="276" t="s">
        <v>193</v>
      </c>
      <c r="C212" s="276"/>
      <c r="D212" s="276"/>
      <c r="E212" s="276"/>
      <c r="F212" s="276"/>
      <c r="G212" s="276"/>
      <c r="H212" s="276"/>
      <c r="I212" s="277"/>
      <c r="J212" s="62"/>
    </row>
    <row r="213" spans="1:10" x14ac:dyDescent="0.35">
      <c r="A213" s="76"/>
      <c r="B213" s="50"/>
      <c r="C213" s="50"/>
      <c r="I213" s="31"/>
      <c r="J213" s="62"/>
    </row>
    <row r="214" spans="1:10" x14ac:dyDescent="0.35">
      <c r="A214" s="76" t="s">
        <v>194</v>
      </c>
      <c r="B214" s="47" t="s">
        <v>195</v>
      </c>
      <c r="C214" s="64" t="s">
        <v>3</v>
      </c>
      <c r="D214" s="65" t="s">
        <v>51</v>
      </c>
      <c r="E214" s="66"/>
      <c r="F214" s="67" t="s">
        <v>52</v>
      </c>
      <c r="G214" s="66"/>
      <c r="H214" s="67" t="s">
        <v>53</v>
      </c>
      <c r="I214" s="66"/>
      <c r="J214" s="62">
        <f>E214+G214+I214</f>
        <v>0</v>
      </c>
    </row>
    <row r="215" spans="1:10" x14ac:dyDescent="0.35">
      <c r="A215" s="76"/>
      <c r="B215" s="276" t="s">
        <v>196</v>
      </c>
      <c r="C215" s="276"/>
      <c r="D215" s="276"/>
      <c r="E215" s="276"/>
      <c r="F215" s="276"/>
      <c r="G215" s="276"/>
      <c r="H215" s="276"/>
      <c r="I215" s="277"/>
      <c r="J215" s="62"/>
    </row>
    <row r="216" spans="1:10" x14ac:dyDescent="0.35">
      <c r="A216" s="76"/>
      <c r="B216" s="278"/>
      <c r="C216" s="278"/>
      <c r="D216" s="278"/>
      <c r="E216" s="278"/>
      <c r="F216" s="278"/>
      <c r="G216" s="278"/>
      <c r="H216" s="278"/>
      <c r="I216" s="279"/>
      <c r="J216" s="62"/>
    </row>
    <row r="217" spans="1:10" x14ac:dyDescent="0.35">
      <c r="A217" s="76"/>
      <c r="B217" s="47"/>
      <c r="C217" s="47"/>
      <c r="I217" s="31"/>
      <c r="J217" s="62"/>
    </row>
    <row r="218" spans="1:10" x14ac:dyDescent="0.35">
      <c r="A218" s="76"/>
      <c r="B218" s="63" t="s">
        <v>197</v>
      </c>
      <c r="C218" s="47"/>
      <c r="I218" s="31"/>
      <c r="J218" s="62"/>
    </row>
    <row r="219" spans="1:10" x14ac:dyDescent="0.35">
      <c r="A219" s="76"/>
      <c r="B219" s="83"/>
      <c r="C219" s="83"/>
      <c r="I219" s="31"/>
      <c r="J219" s="62"/>
    </row>
    <row r="220" spans="1:10" x14ac:dyDescent="0.35">
      <c r="A220" s="76" t="s">
        <v>198</v>
      </c>
      <c r="B220" s="47" t="s">
        <v>199</v>
      </c>
      <c r="C220" s="64" t="s">
        <v>3</v>
      </c>
      <c r="D220" s="65" t="s">
        <v>51</v>
      </c>
      <c r="E220" s="66"/>
      <c r="F220" s="67" t="s">
        <v>52</v>
      </c>
      <c r="G220" s="66"/>
      <c r="H220" s="67" t="s">
        <v>53</v>
      </c>
      <c r="I220" s="66"/>
      <c r="J220" s="62">
        <f>E220+G220+I220</f>
        <v>0</v>
      </c>
    </row>
    <row r="221" spans="1:10" x14ac:dyDescent="0.35">
      <c r="A221" s="76"/>
      <c r="B221" s="276" t="s">
        <v>200</v>
      </c>
      <c r="C221" s="276"/>
      <c r="D221" s="276"/>
      <c r="E221" s="276"/>
      <c r="F221" s="276"/>
      <c r="G221" s="276"/>
      <c r="H221" s="276"/>
      <c r="I221" s="277"/>
      <c r="J221" s="62"/>
    </row>
    <row r="222" spans="1:10" x14ac:dyDescent="0.35">
      <c r="A222" s="76"/>
      <c r="B222" s="276"/>
      <c r="C222" s="276"/>
      <c r="D222" s="276"/>
      <c r="E222" s="276"/>
      <c r="F222" s="276"/>
      <c r="G222" s="276"/>
      <c r="H222" s="276"/>
      <c r="I222" s="277"/>
      <c r="J222" s="62"/>
    </row>
    <row r="223" spans="1:10" ht="15" customHeight="1" x14ac:dyDescent="0.35">
      <c r="A223" s="76"/>
      <c r="B223" s="276" t="s">
        <v>201</v>
      </c>
      <c r="C223" s="276"/>
      <c r="D223" s="276"/>
      <c r="E223" s="276"/>
      <c r="F223" s="276"/>
      <c r="G223" s="276"/>
      <c r="H223" s="276"/>
      <c r="I223" s="277"/>
      <c r="J223" s="62"/>
    </row>
    <row r="224" spans="1:10" x14ac:dyDescent="0.35">
      <c r="A224" s="76"/>
      <c r="B224" s="50"/>
      <c r="C224" s="50"/>
      <c r="I224" s="31"/>
      <c r="J224" s="62"/>
    </row>
    <row r="225" spans="1:13" x14ac:dyDescent="0.35">
      <c r="A225" s="76"/>
      <c r="B225" s="178" t="s">
        <v>202</v>
      </c>
      <c r="C225" s="47"/>
      <c r="I225" s="31"/>
      <c r="J225" s="62"/>
    </row>
    <row r="226" spans="1:13" x14ac:dyDescent="0.35">
      <c r="A226" s="76"/>
      <c r="B226" s="47"/>
      <c r="C226" s="47"/>
      <c r="I226" s="31"/>
      <c r="J226" s="62"/>
    </row>
    <row r="227" spans="1:13" x14ac:dyDescent="0.35">
      <c r="A227" s="76" t="s">
        <v>203</v>
      </c>
      <c r="B227" s="47" t="s">
        <v>204</v>
      </c>
      <c r="C227" s="64" t="s">
        <v>3</v>
      </c>
      <c r="D227" s="65" t="s">
        <v>51</v>
      </c>
      <c r="E227" s="66"/>
      <c r="F227" s="67" t="s">
        <v>52</v>
      </c>
      <c r="G227" s="66"/>
      <c r="H227" s="67" t="s">
        <v>53</v>
      </c>
      <c r="I227" s="66"/>
      <c r="J227" s="62">
        <f>E227+G227+I227</f>
        <v>0</v>
      </c>
    </row>
    <row r="228" spans="1:13" x14ac:dyDescent="0.35">
      <c r="A228" s="76"/>
      <c r="B228" s="276" t="s">
        <v>205</v>
      </c>
      <c r="C228" s="276"/>
      <c r="D228" s="276"/>
      <c r="E228" s="276"/>
      <c r="F228" s="276"/>
      <c r="G228" s="276"/>
      <c r="H228" s="276"/>
      <c r="I228" s="277"/>
      <c r="J228" s="62"/>
    </row>
    <row r="229" spans="1:13" x14ac:dyDescent="0.35">
      <c r="A229" s="76"/>
      <c r="B229" s="276"/>
      <c r="C229" s="276"/>
      <c r="D229" s="276"/>
      <c r="E229" s="276"/>
      <c r="F229" s="276"/>
      <c r="G229" s="276"/>
      <c r="H229" s="276"/>
      <c r="I229" s="277"/>
      <c r="J229" s="62"/>
    </row>
    <row r="230" spans="1:13" ht="15" customHeight="1" x14ac:dyDescent="0.35">
      <c r="A230" s="76"/>
      <c r="B230" s="276" t="s">
        <v>206</v>
      </c>
      <c r="C230" s="276"/>
      <c r="D230" s="276"/>
      <c r="E230" s="276"/>
      <c r="F230" s="276"/>
      <c r="G230" s="276"/>
      <c r="H230" s="276"/>
      <c r="I230" s="277"/>
      <c r="J230" s="62"/>
    </row>
    <row r="231" spans="1:13" x14ac:dyDescent="0.35">
      <c r="A231" s="76"/>
      <c r="B231" s="276"/>
      <c r="C231" s="276"/>
      <c r="D231" s="276"/>
      <c r="E231" s="276"/>
      <c r="F231" s="276"/>
      <c r="G231" s="276"/>
      <c r="H231" s="276"/>
      <c r="I231" s="277"/>
      <c r="J231" s="62"/>
    </row>
    <row r="232" spans="1:13" ht="15" customHeight="1" x14ac:dyDescent="0.35">
      <c r="A232" s="76"/>
      <c r="B232" s="276" t="s">
        <v>623</v>
      </c>
      <c r="C232" s="276"/>
      <c r="D232" s="276"/>
      <c r="E232" s="276"/>
      <c r="F232" s="276"/>
      <c r="G232" s="276"/>
      <c r="H232" s="276"/>
      <c r="I232" s="277"/>
      <c r="J232" s="62"/>
    </row>
    <row r="233" spans="1:13" ht="33.5" customHeight="1" x14ac:dyDescent="0.35">
      <c r="A233" s="76"/>
      <c r="B233" s="291" t="s">
        <v>624</v>
      </c>
      <c r="C233" s="276"/>
      <c r="D233" s="276"/>
      <c r="E233" s="276"/>
      <c r="F233" s="276"/>
      <c r="G233" s="276"/>
      <c r="H233" s="276"/>
      <c r="I233" s="277"/>
      <c r="J233" s="62"/>
    </row>
    <row r="234" spans="1:13" x14ac:dyDescent="0.35">
      <c r="A234" s="76"/>
      <c r="B234" s="68"/>
      <c r="C234" s="68"/>
      <c r="D234" s="68"/>
      <c r="E234" s="68"/>
      <c r="F234" s="68"/>
      <c r="G234" s="68"/>
      <c r="H234" s="68"/>
      <c r="I234" s="69"/>
      <c r="J234" s="62"/>
    </row>
    <row r="235" spans="1:13" x14ac:dyDescent="0.35">
      <c r="A235" s="76"/>
      <c r="B235" s="276" t="s">
        <v>207</v>
      </c>
      <c r="C235" s="276"/>
      <c r="D235" s="276"/>
      <c r="E235" s="276"/>
      <c r="F235" s="276"/>
      <c r="G235" s="276"/>
      <c r="H235" s="276"/>
      <c r="I235" s="277"/>
      <c r="J235" s="62"/>
    </row>
    <row r="236" spans="1:13" ht="26.25" customHeight="1" x14ac:dyDescent="0.35">
      <c r="A236" s="76"/>
      <c r="B236" s="276" t="s">
        <v>208</v>
      </c>
      <c r="C236" s="276"/>
      <c r="D236" s="276"/>
      <c r="E236" s="276"/>
      <c r="F236" s="276"/>
      <c r="G236" s="276"/>
      <c r="H236" s="276"/>
      <c r="I236" s="277"/>
      <c r="J236" s="62"/>
    </row>
    <row r="237" spans="1:13" x14ac:dyDescent="0.35">
      <c r="A237" s="76"/>
      <c r="B237" s="68"/>
      <c r="C237" s="68"/>
      <c r="D237" s="68"/>
      <c r="E237" s="68"/>
      <c r="F237" s="68"/>
      <c r="G237" s="68"/>
      <c r="H237" s="68"/>
      <c r="I237" s="69"/>
      <c r="J237" s="62"/>
      <c r="M237" s="28">
        <f>65-34</f>
        <v>31</v>
      </c>
    </row>
    <row r="238" spans="1:13" ht="18.75" customHeight="1" x14ac:dyDescent="0.35">
      <c r="A238" s="76"/>
      <c r="B238" s="291" t="s">
        <v>209</v>
      </c>
      <c r="C238" s="276"/>
      <c r="D238" s="276"/>
      <c r="E238" s="276"/>
      <c r="F238" s="276"/>
      <c r="G238" s="276"/>
      <c r="H238" s="276"/>
      <c r="I238" s="277"/>
      <c r="J238" s="62"/>
      <c r="M238" s="28">
        <f>M237*365</f>
        <v>11315</v>
      </c>
    </row>
    <row r="239" spans="1:13" x14ac:dyDescent="0.35">
      <c r="A239" s="76"/>
      <c r="B239" s="68" t="s">
        <v>210</v>
      </c>
      <c r="C239" s="68"/>
      <c r="D239" s="68"/>
      <c r="E239" s="68"/>
      <c r="F239" s="68"/>
      <c r="G239" s="68"/>
      <c r="H239" s="68"/>
      <c r="I239" s="69"/>
      <c r="J239" s="62"/>
    </row>
    <row r="240" spans="1:13" ht="18.75" customHeight="1" x14ac:dyDescent="0.35">
      <c r="A240" s="76"/>
      <c r="B240" s="68"/>
      <c r="C240" s="68"/>
      <c r="D240" s="68"/>
      <c r="E240" s="68"/>
      <c r="F240" s="68"/>
      <c r="G240" s="68"/>
      <c r="H240" s="68"/>
      <c r="I240" s="69"/>
      <c r="J240" s="62"/>
    </row>
    <row r="241" spans="1:10" ht="18.75" customHeight="1" x14ac:dyDescent="0.35">
      <c r="A241" s="76"/>
      <c r="B241" s="68" t="s">
        <v>211</v>
      </c>
      <c r="C241" s="68"/>
      <c r="D241" s="68"/>
      <c r="E241" s="68"/>
      <c r="F241" s="68"/>
      <c r="G241" s="68"/>
      <c r="H241" s="68"/>
      <c r="I241" s="69"/>
      <c r="J241" s="62"/>
    </row>
    <row r="242" spans="1:10" ht="37.5" customHeight="1" x14ac:dyDescent="0.35">
      <c r="A242" s="76"/>
      <c r="B242" s="291" t="s">
        <v>212</v>
      </c>
      <c r="C242" s="276"/>
      <c r="D242" s="276"/>
      <c r="E242" s="276"/>
      <c r="F242" s="276"/>
      <c r="G242" s="276"/>
      <c r="H242" s="276"/>
      <c r="I242" s="277"/>
      <c r="J242" s="62"/>
    </row>
    <row r="243" spans="1:10" x14ac:dyDescent="0.35">
      <c r="A243" s="76"/>
      <c r="B243" s="68"/>
      <c r="C243" s="68"/>
      <c r="D243" s="68"/>
      <c r="E243" s="68"/>
      <c r="F243" s="68"/>
      <c r="G243" s="68"/>
      <c r="H243" s="68"/>
      <c r="I243" s="69"/>
      <c r="J243" s="62"/>
    </row>
    <row r="244" spans="1:10" x14ac:dyDescent="0.35">
      <c r="A244" s="76"/>
      <c r="B244" s="63" t="s">
        <v>213</v>
      </c>
      <c r="C244" s="47"/>
      <c r="I244" s="31"/>
      <c r="J244" s="62"/>
    </row>
    <row r="245" spans="1:10" x14ac:dyDescent="0.35">
      <c r="A245" s="76"/>
      <c r="B245" s="47"/>
      <c r="C245" s="47"/>
      <c r="I245" s="31"/>
      <c r="J245" s="62"/>
    </row>
    <row r="246" spans="1:10" x14ac:dyDescent="0.35">
      <c r="A246" s="76" t="s">
        <v>214</v>
      </c>
      <c r="B246" s="47" t="s">
        <v>215</v>
      </c>
      <c r="C246" s="64" t="s">
        <v>3</v>
      </c>
      <c r="D246" s="65" t="s">
        <v>51</v>
      </c>
      <c r="E246" s="66"/>
      <c r="F246" s="67" t="s">
        <v>52</v>
      </c>
      <c r="G246" s="66"/>
      <c r="H246" s="67" t="s">
        <v>53</v>
      </c>
      <c r="I246" s="66"/>
      <c r="J246" s="62">
        <f>E246+G246+I246</f>
        <v>0</v>
      </c>
    </row>
    <row r="247" spans="1:10" x14ac:dyDescent="0.35">
      <c r="A247" s="76"/>
      <c r="B247" s="276" t="s">
        <v>216</v>
      </c>
      <c r="C247" s="276"/>
      <c r="D247" s="276"/>
      <c r="E247" s="276"/>
      <c r="F247" s="276"/>
      <c r="G247" s="276"/>
      <c r="H247" s="276"/>
      <c r="I247" s="277"/>
      <c r="J247" s="62"/>
    </row>
    <row r="248" spans="1:10" ht="15" customHeight="1" x14ac:dyDescent="0.35">
      <c r="A248" s="76"/>
      <c r="B248" s="278" t="s">
        <v>217</v>
      </c>
      <c r="C248" s="278"/>
      <c r="D248" s="278"/>
      <c r="E248" s="278"/>
      <c r="F248" s="278"/>
      <c r="G248" s="278"/>
      <c r="H248" s="278"/>
      <c r="I248" s="279"/>
      <c r="J248" s="62"/>
    </row>
    <row r="249" spans="1:10" x14ac:dyDescent="0.35">
      <c r="A249" s="81"/>
      <c r="B249" s="297"/>
      <c r="C249" s="297"/>
      <c r="D249" s="297"/>
      <c r="E249" s="297"/>
      <c r="F249" s="297"/>
      <c r="G249" s="297"/>
      <c r="H249" s="297"/>
      <c r="I249" s="298"/>
      <c r="J249" s="75"/>
    </row>
    <row r="250" spans="1:10" x14ac:dyDescent="0.35">
      <c r="A250" s="85"/>
      <c r="B250" s="86" t="s">
        <v>218</v>
      </c>
      <c r="C250" s="86"/>
      <c r="D250" s="87"/>
      <c r="E250" s="86"/>
      <c r="F250" s="88"/>
      <c r="G250" s="89"/>
      <c r="H250" s="90"/>
      <c r="I250" s="91"/>
      <c r="J250" s="57"/>
    </row>
    <row r="251" spans="1:10" x14ac:dyDescent="0.35">
      <c r="A251" s="76"/>
      <c r="B251" s="47"/>
      <c r="C251" s="47"/>
      <c r="D251" s="92"/>
      <c r="E251" s="47"/>
      <c r="F251" s="93"/>
      <c r="I251" s="31"/>
      <c r="J251" s="57"/>
    </row>
    <row r="252" spans="1:10" x14ac:dyDescent="0.35">
      <c r="A252" s="76" t="s">
        <v>219</v>
      </c>
      <c r="B252" s="47" t="s">
        <v>50</v>
      </c>
      <c r="C252" s="64"/>
      <c r="D252" s="65"/>
      <c r="E252" s="94"/>
      <c r="F252" s="67"/>
      <c r="G252" s="94"/>
      <c r="H252" s="67"/>
      <c r="I252" s="95"/>
      <c r="J252" s="62"/>
    </row>
    <row r="253" spans="1:10" x14ac:dyDescent="0.35">
      <c r="A253" s="76"/>
      <c r="B253" s="47"/>
      <c r="C253" s="47"/>
      <c r="D253" s="92"/>
      <c r="E253" s="47"/>
      <c r="F253" s="93"/>
      <c r="I253" s="31"/>
      <c r="J253" s="57"/>
    </row>
    <row r="254" spans="1:10" x14ac:dyDescent="0.35">
      <c r="A254" s="76" t="s">
        <v>220</v>
      </c>
      <c r="B254" s="77" t="s">
        <v>221</v>
      </c>
      <c r="C254" s="64" t="s">
        <v>3</v>
      </c>
      <c r="D254" s="65" t="s">
        <v>51</v>
      </c>
      <c r="E254" s="66"/>
      <c r="F254" s="67" t="s">
        <v>52</v>
      </c>
      <c r="G254" s="66"/>
      <c r="H254" s="67" t="s">
        <v>53</v>
      </c>
      <c r="I254" s="66"/>
      <c r="J254" s="62">
        <f>E254+G254+I254</f>
        <v>0</v>
      </c>
    </row>
    <row r="255" spans="1:10" x14ac:dyDescent="0.35">
      <c r="A255" s="76"/>
      <c r="B255" s="77"/>
      <c r="C255" s="77"/>
      <c r="D255" s="77"/>
      <c r="E255" s="77"/>
      <c r="F255" s="77"/>
      <c r="G255" s="77"/>
      <c r="H255" s="77"/>
      <c r="I255" s="96"/>
      <c r="J255" s="97"/>
    </row>
    <row r="256" spans="1:10" ht="15" customHeight="1" x14ac:dyDescent="0.35">
      <c r="A256" s="76"/>
      <c r="B256" s="276" t="s">
        <v>222</v>
      </c>
      <c r="C256" s="276"/>
      <c r="D256" s="276"/>
      <c r="E256" s="276"/>
      <c r="F256" s="276"/>
      <c r="G256" s="276"/>
      <c r="H256" s="276"/>
      <c r="I256" s="277"/>
      <c r="J256" s="98"/>
    </row>
    <row r="257" spans="1:10" x14ac:dyDescent="0.35">
      <c r="A257" s="76"/>
      <c r="B257" s="68"/>
      <c r="C257" s="68"/>
      <c r="D257" s="68"/>
      <c r="E257" s="68"/>
      <c r="F257" s="68"/>
      <c r="G257" s="68"/>
      <c r="H257" s="68"/>
      <c r="I257" s="69"/>
      <c r="J257" s="98"/>
    </row>
    <row r="258" spans="1:10" x14ac:dyDescent="0.35">
      <c r="A258" s="76" t="s">
        <v>223</v>
      </c>
      <c r="B258" s="292" t="s">
        <v>60</v>
      </c>
      <c r="C258" s="292"/>
      <c r="D258" s="292"/>
      <c r="E258" s="292"/>
      <c r="F258" s="292"/>
      <c r="G258" s="292"/>
      <c r="H258" s="292"/>
      <c r="I258" s="293"/>
      <c r="J258" s="62">
        <f>E258+G258+I258</f>
        <v>0</v>
      </c>
    </row>
    <row r="259" spans="1:10" x14ac:dyDescent="0.35">
      <c r="A259" s="76"/>
      <c r="B259" s="292"/>
      <c r="C259" s="292"/>
      <c r="D259" s="292"/>
      <c r="E259" s="292"/>
      <c r="F259" s="292"/>
      <c r="G259" s="292"/>
      <c r="H259" s="292"/>
      <c r="I259" s="293"/>
      <c r="J259" s="57"/>
    </row>
    <row r="260" spans="1:10" x14ac:dyDescent="0.35">
      <c r="A260" s="76" t="s">
        <v>224</v>
      </c>
      <c r="B260" s="77" t="s">
        <v>225</v>
      </c>
      <c r="C260" s="64" t="s">
        <v>3</v>
      </c>
      <c r="D260" s="65" t="s">
        <v>51</v>
      </c>
      <c r="E260" s="66"/>
      <c r="F260" s="67" t="s">
        <v>52</v>
      </c>
      <c r="G260" s="66"/>
      <c r="H260" s="67" t="s">
        <v>53</v>
      </c>
      <c r="I260" s="66"/>
      <c r="J260" s="62">
        <f>E260+G260+I260</f>
        <v>0</v>
      </c>
    </row>
    <row r="261" spans="1:10" x14ac:dyDescent="0.35">
      <c r="A261" s="76"/>
      <c r="B261" s="50"/>
      <c r="C261" s="50"/>
      <c r="D261" s="99"/>
      <c r="E261" s="50"/>
      <c r="F261" s="100"/>
      <c r="I261" s="31"/>
      <c r="J261" s="57"/>
    </row>
    <row r="262" spans="1:10" x14ac:dyDescent="0.35">
      <c r="A262" s="76" t="s">
        <v>226</v>
      </c>
      <c r="B262" s="77" t="s">
        <v>227</v>
      </c>
      <c r="C262" s="64" t="s">
        <v>3</v>
      </c>
      <c r="D262" s="65" t="s">
        <v>51</v>
      </c>
      <c r="E262" s="66"/>
      <c r="F262" s="67" t="s">
        <v>52</v>
      </c>
      <c r="G262" s="66"/>
      <c r="H262" s="67" t="s">
        <v>53</v>
      </c>
      <c r="I262" s="66"/>
      <c r="J262" s="62">
        <f>E262+G262+I262</f>
        <v>0</v>
      </c>
    </row>
    <row r="263" spans="1:10" x14ac:dyDescent="0.35">
      <c r="A263" s="76"/>
      <c r="B263" s="50"/>
      <c r="C263" s="50"/>
      <c r="D263" s="99"/>
      <c r="E263" s="50"/>
      <c r="F263" s="100"/>
      <c r="I263" s="31"/>
      <c r="J263" s="57"/>
    </row>
    <row r="264" spans="1:10" x14ac:dyDescent="0.35">
      <c r="A264" s="76" t="s">
        <v>228</v>
      </c>
      <c r="B264" s="77" t="s">
        <v>229</v>
      </c>
      <c r="C264" s="64" t="s">
        <v>3</v>
      </c>
      <c r="D264" s="65" t="s">
        <v>51</v>
      </c>
      <c r="E264" s="66"/>
      <c r="F264" s="67" t="s">
        <v>52</v>
      </c>
      <c r="G264" s="66"/>
      <c r="H264" s="67" t="s">
        <v>53</v>
      </c>
      <c r="I264" s="66"/>
      <c r="J264" s="62">
        <f>E264+G264+I264</f>
        <v>0</v>
      </c>
    </row>
    <row r="265" spans="1:10" x14ac:dyDescent="0.35">
      <c r="A265" s="76"/>
      <c r="B265" s="47"/>
      <c r="C265" s="47"/>
      <c r="D265" s="92"/>
      <c r="E265" s="47"/>
      <c r="F265" s="93"/>
      <c r="I265" s="31"/>
      <c r="J265" s="57"/>
    </row>
    <row r="266" spans="1:10" x14ac:dyDescent="0.35">
      <c r="A266" s="76" t="s">
        <v>230</v>
      </c>
      <c r="B266" s="77" t="s">
        <v>231</v>
      </c>
      <c r="C266" s="64" t="s">
        <v>3</v>
      </c>
      <c r="D266" s="65" t="s">
        <v>51</v>
      </c>
      <c r="E266" s="79" t="s">
        <v>135</v>
      </c>
      <c r="F266" s="67" t="s">
        <v>52</v>
      </c>
      <c r="G266" s="79" t="s">
        <v>135</v>
      </c>
      <c r="H266" s="67" t="s">
        <v>53</v>
      </c>
      <c r="I266" s="79" t="s">
        <v>135</v>
      </c>
      <c r="J266" s="80" t="s">
        <v>135</v>
      </c>
    </row>
    <row r="267" spans="1:10" x14ac:dyDescent="0.35">
      <c r="A267" s="76"/>
      <c r="B267" s="47"/>
      <c r="C267" s="47"/>
      <c r="D267" s="92"/>
      <c r="E267" s="47"/>
      <c r="F267" s="93"/>
      <c r="I267" s="31"/>
      <c r="J267" s="57"/>
    </row>
    <row r="268" spans="1:10" x14ac:dyDescent="0.35">
      <c r="A268" s="76" t="s">
        <v>232</v>
      </c>
      <c r="B268" s="77" t="s">
        <v>233</v>
      </c>
      <c r="C268" s="64" t="s">
        <v>3</v>
      </c>
      <c r="D268" s="65" t="s">
        <v>51</v>
      </c>
      <c r="E268" s="66"/>
      <c r="F268" s="67" t="s">
        <v>52</v>
      </c>
      <c r="G268" s="66"/>
      <c r="H268" s="67" t="s">
        <v>53</v>
      </c>
      <c r="I268" s="66"/>
      <c r="J268" s="62">
        <f>E268+G268+I268</f>
        <v>0</v>
      </c>
    </row>
    <row r="269" spans="1:10" x14ac:dyDescent="0.35">
      <c r="A269" s="76"/>
      <c r="B269" s="47"/>
      <c r="C269" s="47"/>
      <c r="D269" s="92"/>
      <c r="E269" s="47"/>
      <c r="F269" s="93"/>
      <c r="I269" s="31"/>
      <c r="J269" s="57"/>
    </row>
    <row r="270" spans="1:10" x14ac:dyDescent="0.35">
      <c r="A270" s="76" t="s">
        <v>234</v>
      </c>
      <c r="B270" s="77" t="s">
        <v>235</v>
      </c>
      <c r="C270" s="64" t="s">
        <v>3</v>
      </c>
      <c r="D270" s="65" t="s">
        <v>51</v>
      </c>
      <c r="E270" s="66"/>
      <c r="F270" s="67" t="s">
        <v>52</v>
      </c>
      <c r="G270" s="66"/>
      <c r="H270" s="67" t="s">
        <v>53</v>
      </c>
      <c r="I270" s="66"/>
      <c r="J270" s="62">
        <f>E270+G270+I270</f>
        <v>0</v>
      </c>
    </row>
    <row r="271" spans="1:10" ht="25.5" customHeight="1" x14ac:dyDescent="0.35">
      <c r="A271" s="76"/>
      <c r="B271" s="273" t="s">
        <v>236</v>
      </c>
      <c r="C271" s="273"/>
      <c r="D271" s="273"/>
      <c r="E271" s="273"/>
      <c r="F271" s="273"/>
      <c r="G271" s="273"/>
      <c r="H271" s="273"/>
      <c r="I271" s="274"/>
      <c r="J271" s="57"/>
    </row>
    <row r="272" spans="1:10" x14ac:dyDescent="0.35">
      <c r="A272" s="76"/>
      <c r="B272" s="50"/>
      <c r="C272" s="50"/>
      <c r="D272" s="99"/>
      <c r="E272" s="50"/>
      <c r="F272" s="100"/>
      <c r="I272" s="31"/>
      <c r="J272" s="57"/>
    </row>
    <row r="273" spans="1:10" x14ac:dyDescent="0.35">
      <c r="A273" s="76" t="s">
        <v>237</v>
      </c>
      <c r="B273" s="47" t="s">
        <v>238</v>
      </c>
      <c r="C273" s="64"/>
      <c r="D273" s="65"/>
      <c r="E273" s="94"/>
      <c r="F273" s="67"/>
      <c r="G273" s="94"/>
      <c r="H273" s="67"/>
      <c r="I273" s="95"/>
      <c r="J273" s="62"/>
    </row>
    <row r="274" spans="1:10" x14ac:dyDescent="0.35">
      <c r="A274" s="76"/>
      <c r="B274" s="47"/>
      <c r="C274" s="47"/>
      <c r="D274" s="92"/>
      <c r="E274" s="47"/>
      <c r="F274" s="93"/>
      <c r="I274" s="31"/>
      <c r="J274" s="57"/>
    </row>
    <row r="275" spans="1:10" x14ac:dyDescent="0.35">
      <c r="A275" s="76" t="s">
        <v>239</v>
      </c>
      <c r="B275" s="77" t="s">
        <v>240</v>
      </c>
      <c r="C275" s="64" t="s">
        <v>3</v>
      </c>
      <c r="D275" s="65" t="s">
        <v>51</v>
      </c>
      <c r="E275" s="66"/>
      <c r="F275" s="67" t="s">
        <v>52</v>
      </c>
      <c r="G275" s="66"/>
      <c r="H275" s="67" t="s">
        <v>53</v>
      </c>
      <c r="I275" s="66"/>
      <c r="J275" s="62">
        <f>E275+G275+I275</f>
        <v>0</v>
      </c>
    </row>
    <row r="276" spans="1:10" x14ac:dyDescent="0.35">
      <c r="A276" s="76"/>
      <c r="B276" s="47"/>
      <c r="C276" s="47"/>
      <c r="D276" s="92"/>
      <c r="E276" s="47"/>
      <c r="F276" s="93"/>
      <c r="I276" s="31"/>
      <c r="J276" s="57"/>
    </row>
    <row r="277" spans="1:10" x14ac:dyDescent="0.35">
      <c r="A277" s="76" t="s">
        <v>241</v>
      </c>
      <c r="B277" s="77" t="s">
        <v>242</v>
      </c>
      <c r="C277" s="64" t="s">
        <v>3</v>
      </c>
      <c r="D277" s="65" t="s">
        <v>51</v>
      </c>
      <c r="E277" s="66"/>
      <c r="F277" s="67" t="s">
        <v>52</v>
      </c>
      <c r="G277" s="66"/>
      <c r="H277" s="67" t="s">
        <v>53</v>
      </c>
      <c r="I277" s="66"/>
      <c r="J277" s="62">
        <f>E277+G277+I277</f>
        <v>0</v>
      </c>
    </row>
    <row r="278" spans="1:10" x14ac:dyDescent="0.35">
      <c r="A278" s="76"/>
      <c r="B278" s="47"/>
      <c r="C278" s="47"/>
      <c r="D278" s="92"/>
      <c r="E278" s="47"/>
      <c r="F278" s="93"/>
      <c r="I278" s="31"/>
      <c r="J278" s="57"/>
    </row>
    <row r="279" spans="1:10" x14ac:dyDescent="0.35">
      <c r="A279" s="76" t="s">
        <v>243</v>
      </c>
      <c r="B279" s="77" t="s">
        <v>244</v>
      </c>
      <c r="C279" s="64" t="s">
        <v>3</v>
      </c>
      <c r="D279" s="65" t="s">
        <v>51</v>
      </c>
      <c r="E279" s="66"/>
      <c r="F279" s="67" t="s">
        <v>52</v>
      </c>
      <c r="G279" s="66"/>
      <c r="H279" s="67" t="s">
        <v>53</v>
      </c>
      <c r="I279" s="66"/>
      <c r="J279" s="62">
        <f>E279+G279+I279</f>
        <v>0</v>
      </c>
    </row>
    <row r="280" spans="1:10" x14ac:dyDescent="0.35">
      <c r="A280" s="103"/>
      <c r="B280" s="50"/>
      <c r="C280" s="50"/>
      <c r="D280" s="99"/>
      <c r="E280" s="50"/>
      <c r="F280" s="100"/>
      <c r="I280" s="31"/>
      <c r="J280" s="57"/>
    </row>
    <row r="281" spans="1:10" ht="28.5" customHeight="1" x14ac:dyDescent="0.35">
      <c r="A281" s="103"/>
      <c r="B281" s="273" t="s">
        <v>245</v>
      </c>
      <c r="C281" s="273"/>
      <c r="D281" s="273"/>
      <c r="E281" s="273"/>
      <c r="F281" s="273"/>
      <c r="G281" s="273"/>
      <c r="H281" s="273"/>
      <c r="I281" s="274"/>
      <c r="J281" s="57"/>
    </row>
    <row r="282" spans="1:10" x14ac:dyDescent="0.35">
      <c r="A282" s="103"/>
      <c r="B282" s="50"/>
      <c r="C282" s="50"/>
      <c r="D282" s="99"/>
      <c r="E282" s="50"/>
      <c r="F282" s="100"/>
      <c r="I282" s="31"/>
      <c r="J282" s="57"/>
    </row>
    <row r="283" spans="1:10" x14ac:dyDescent="0.35">
      <c r="A283" s="76" t="s">
        <v>246</v>
      </c>
      <c r="B283" s="77" t="s">
        <v>247</v>
      </c>
      <c r="C283" s="64" t="s">
        <v>3</v>
      </c>
      <c r="D283" s="65" t="s">
        <v>51</v>
      </c>
      <c r="E283" s="66"/>
      <c r="F283" s="67" t="s">
        <v>52</v>
      </c>
      <c r="G283" s="66"/>
      <c r="H283" s="67" t="s">
        <v>53</v>
      </c>
      <c r="I283" s="66"/>
      <c r="J283" s="62">
        <f>E283+G283+I283</f>
        <v>0</v>
      </c>
    </row>
    <row r="284" spans="1:10" x14ac:dyDescent="0.35">
      <c r="A284" s="76"/>
      <c r="B284" s="47"/>
      <c r="C284" s="47"/>
      <c r="D284" s="92"/>
      <c r="E284" s="47"/>
      <c r="F284" s="93"/>
      <c r="I284" s="31"/>
      <c r="J284" s="57"/>
    </row>
    <row r="285" spans="1:10" x14ac:dyDescent="0.35">
      <c r="A285" s="76" t="s">
        <v>248</v>
      </c>
      <c r="B285" s="77" t="s">
        <v>249</v>
      </c>
      <c r="C285" s="64" t="s">
        <v>3</v>
      </c>
      <c r="D285" s="65" t="s">
        <v>51</v>
      </c>
      <c r="E285" s="79" t="s">
        <v>135</v>
      </c>
      <c r="F285" s="67" t="s">
        <v>52</v>
      </c>
      <c r="G285" s="79" t="s">
        <v>135</v>
      </c>
      <c r="H285" s="67" t="s">
        <v>53</v>
      </c>
      <c r="I285" s="79" t="s">
        <v>135</v>
      </c>
      <c r="J285" s="80" t="s">
        <v>135</v>
      </c>
    </row>
    <row r="286" spans="1:10" x14ac:dyDescent="0.35">
      <c r="A286" s="76"/>
      <c r="B286" s="47"/>
      <c r="C286" s="47"/>
      <c r="D286" s="92"/>
      <c r="E286" s="47"/>
      <c r="F286" s="93"/>
      <c r="I286" s="31"/>
      <c r="J286" s="57"/>
    </row>
    <row r="287" spans="1:10" x14ac:dyDescent="0.35">
      <c r="A287" s="76" t="s">
        <v>250</v>
      </c>
      <c r="B287" s="77" t="s">
        <v>251</v>
      </c>
      <c r="C287" s="64" t="s">
        <v>3</v>
      </c>
      <c r="D287" s="65" t="s">
        <v>51</v>
      </c>
      <c r="E287" s="79" t="s">
        <v>135</v>
      </c>
      <c r="F287" s="67" t="s">
        <v>52</v>
      </c>
      <c r="G287" s="79" t="s">
        <v>135</v>
      </c>
      <c r="H287" s="67" t="s">
        <v>53</v>
      </c>
      <c r="I287" s="79" t="s">
        <v>135</v>
      </c>
      <c r="J287" s="80" t="s">
        <v>135</v>
      </c>
    </row>
    <row r="288" spans="1:10" x14ac:dyDescent="0.35">
      <c r="A288" s="76"/>
      <c r="B288" s="47"/>
      <c r="C288" s="47"/>
      <c r="D288" s="92"/>
      <c r="E288" s="47"/>
      <c r="F288" s="93"/>
      <c r="I288" s="31"/>
      <c r="J288" s="57"/>
    </row>
    <row r="289" spans="1:10" x14ac:dyDescent="0.35">
      <c r="A289" s="76" t="s">
        <v>252</v>
      </c>
      <c r="B289" s="77" t="s">
        <v>253</v>
      </c>
      <c r="C289" s="64" t="s">
        <v>3</v>
      </c>
      <c r="D289" s="65" t="s">
        <v>51</v>
      </c>
      <c r="E289" s="66"/>
      <c r="F289" s="67" t="s">
        <v>52</v>
      </c>
      <c r="G289" s="66"/>
      <c r="H289" s="67" t="s">
        <v>53</v>
      </c>
      <c r="I289" s="66"/>
      <c r="J289" s="62">
        <f>E289+G289+I289</f>
        <v>0</v>
      </c>
    </row>
    <row r="290" spans="1:10" x14ac:dyDescent="0.35">
      <c r="A290" s="76"/>
      <c r="B290" s="47"/>
      <c r="C290" s="47"/>
      <c r="D290" s="92"/>
      <c r="E290" s="47"/>
      <c r="F290" s="93"/>
      <c r="I290" s="31"/>
      <c r="J290" s="57"/>
    </row>
    <row r="291" spans="1:10" x14ac:dyDescent="0.35">
      <c r="A291" s="76" t="s">
        <v>254</v>
      </c>
      <c r="B291" s="77" t="s">
        <v>255</v>
      </c>
      <c r="C291" s="64" t="s">
        <v>3</v>
      </c>
      <c r="D291" s="65" t="s">
        <v>51</v>
      </c>
      <c r="E291" s="66"/>
      <c r="F291" s="67" t="s">
        <v>52</v>
      </c>
      <c r="G291" s="66"/>
      <c r="H291" s="67" t="s">
        <v>53</v>
      </c>
      <c r="I291" s="66"/>
      <c r="J291" s="62">
        <f>E291+G291+I291</f>
        <v>0</v>
      </c>
    </row>
    <row r="292" spans="1:10" x14ac:dyDescent="0.35">
      <c r="A292" s="76"/>
      <c r="B292" s="47"/>
      <c r="C292" s="47"/>
      <c r="D292" s="92"/>
      <c r="E292" s="47"/>
      <c r="F292" s="93"/>
      <c r="I292" s="31"/>
      <c r="J292" s="57"/>
    </row>
    <row r="293" spans="1:10" x14ac:dyDescent="0.35">
      <c r="A293" s="76" t="s">
        <v>256</v>
      </c>
      <c r="B293" s="77" t="s">
        <v>257</v>
      </c>
      <c r="C293" s="64" t="s">
        <v>3</v>
      </c>
      <c r="D293" s="65" t="s">
        <v>51</v>
      </c>
      <c r="E293" s="66"/>
      <c r="F293" s="67" t="s">
        <v>52</v>
      </c>
      <c r="G293" s="66"/>
      <c r="H293" s="67" t="s">
        <v>53</v>
      </c>
      <c r="I293" s="66"/>
      <c r="J293" s="62">
        <f>E293+G293+I293</f>
        <v>0</v>
      </c>
    </row>
    <row r="294" spans="1:10" x14ac:dyDescent="0.35">
      <c r="A294" s="76"/>
      <c r="B294" s="47"/>
      <c r="C294" s="47"/>
      <c r="D294" s="92"/>
      <c r="E294" s="47"/>
      <c r="F294" s="93"/>
      <c r="I294" s="31"/>
      <c r="J294" s="57"/>
    </row>
    <row r="295" spans="1:10" x14ac:dyDescent="0.35">
      <c r="A295" s="76" t="s">
        <v>258</v>
      </c>
      <c r="B295" s="77" t="s">
        <v>259</v>
      </c>
      <c r="C295" s="64" t="s">
        <v>3</v>
      </c>
      <c r="D295" s="65" t="s">
        <v>51</v>
      </c>
      <c r="E295" s="66"/>
      <c r="F295" s="67" t="s">
        <v>52</v>
      </c>
      <c r="G295" s="66"/>
      <c r="H295" s="67" t="s">
        <v>53</v>
      </c>
      <c r="I295" s="66"/>
      <c r="J295" s="62">
        <f>E295+G295+I295</f>
        <v>0</v>
      </c>
    </row>
    <row r="296" spans="1:10" x14ac:dyDescent="0.35">
      <c r="A296" s="76"/>
      <c r="B296" s="47"/>
      <c r="C296" s="47"/>
      <c r="D296" s="92"/>
      <c r="E296" s="47"/>
      <c r="F296" s="93"/>
      <c r="I296" s="31"/>
      <c r="J296" s="57"/>
    </row>
    <row r="297" spans="1:10" x14ac:dyDescent="0.35">
      <c r="A297" s="76" t="s">
        <v>260</v>
      </c>
      <c r="B297" s="77" t="s">
        <v>261</v>
      </c>
      <c r="C297" s="64" t="s">
        <v>3</v>
      </c>
      <c r="D297" s="65" t="s">
        <v>51</v>
      </c>
      <c r="E297" s="66"/>
      <c r="F297" s="67" t="s">
        <v>52</v>
      </c>
      <c r="G297" s="66"/>
      <c r="H297" s="67" t="s">
        <v>53</v>
      </c>
      <c r="I297" s="66"/>
      <c r="J297" s="62">
        <f>E297+G297+I297</f>
        <v>0</v>
      </c>
    </row>
    <row r="298" spans="1:10" x14ac:dyDescent="0.35">
      <c r="A298" s="76"/>
      <c r="B298" s="47"/>
      <c r="C298" s="47"/>
      <c r="D298" s="92"/>
      <c r="E298" s="47"/>
      <c r="F298" s="93"/>
      <c r="I298" s="27"/>
      <c r="J298" s="57"/>
    </row>
    <row r="299" spans="1:10" x14ac:dyDescent="0.35">
      <c r="A299" s="76" t="s">
        <v>262</v>
      </c>
      <c r="B299" s="179" t="s">
        <v>263</v>
      </c>
      <c r="C299" s="64"/>
      <c r="D299" s="65"/>
      <c r="E299" s="94"/>
      <c r="F299" s="67"/>
      <c r="G299" s="94"/>
      <c r="H299" s="67"/>
      <c r="I299" s="95"/>
      <c r="J299" s="62"/>
    </row>
    <row r="300" spans="1:10" x14ac:dyDescent="0.35">
      <c r="A300" s="76"/>
      <c r="B300" s="47"/>
      <c r="C300" s="47"/>
      <c r="D300" s="92"/>
      <c r="E300" s="47"/>
      <c r="F300" s="93"/>
      <c r="I300" s="31"/>
      <c r="J300" s="57"/>
    </row>
    <row r="301" spans="1:10" x14ac:dyDescent="0.35">
      <c r="A301" s="76" t="s">
        <v>264</v>
      </c>
      <c r="B301" s="77" t="s">
        <v>265</v>
      </c>
      <c r="C301" s="64" t="s">
        <v>3</v>
      </c>
      <c r="D301" s="65" t="s">
        <v>51</v>
      </c>
      <c r="E301" s="66"/>
      <c r="F301" s="67" t="s">
        <v>52</v>
      </c>
      <c r="G301" s="66"/>
      <c r="H301" s="67" t="s">
        <v>53</v>
      </c>
      <c r="I301" s="66"/>
      <c r="J301" s="62">
        <f>E301+G301+I301</f>
        <v>0</v>
      </c>
    </row>
    <row r="302" spans="1:10" x14ac:dyDescent="0.35">
      <c r="A302" s="76"/>
      <c r="B302" s="47"/>
      <c r="C302" s="47"/>
      <c r="D302" s="92"/>
      <c r="E302" s="47"/>
      <c r="F302" s="93"/>
      <c r="I302" s="31"/>
      <c r="J302" s="57"/>
    </row>
    <row r="303" spans="1:10" x14ac:dyDescent="0.35">
      <c r="A303" s="76" t="s">
        <v>266</v>
      </c>
      <c r="B303" s="77" t="s">
        <v>267</v>
      </c>
      <c r="C303" s="64" t="s">
        <v>3</v>
      </c>
      <c r="D303" s="65" t="s">
        <v>51</v>
      </c>
      <c r="E303" s="66"/>
      <c r="F303" s="67" t="s">
        <v>52</v>
      </c>
      <c r="G303" s="66"/>
      <c r="H303" s="67" t="s">
        <v>53</v>
      </c>
      <c r="I303" s="66"/>
      <c r="J303" s="62">
        <f>E303+G303+I303</f>
        <v>0</v>
      </c>
    </row>
    <row r="304" spans="1:10" x14ac:dyDescent="0.35">
      <c r="A304" s="76"/>
      <c r="B304" s="50"/>
      <c r="C304" s="50"/>
      <c r="D304" s="99"/>
      <c r="E304" s="50"/>
      <c r="F304" s="100"/>
      <c r="I304" s="31"/>
      <c r="J304" s="57"/>
    </row>
    <row r="305" spans="1:10" x14ac:dyDescent="0.35">
      <c r="A305" s="76" t="s">
        <v>268</v>
      </c>
      <c r="B305" s="77" t="s">
        <v>269</v>
      </c>
      <c r="C305" s="64" t="s">
        <v>3</v>
      </c>
      <c r="D305" s="65" t="s">
        <v>51</v>
      </c>
      <c r="E305" s="66"/>
      <c r="F305" s="67" t="s">
        <v>52</v>
      </c>
      <c r="G305" s="66"/>
      <c r="H305" s="67" t="s">
        <v>53</v>
      </c>
      <c r="I305" s="66"/>
      <c r="J305" s="62">
        <f>E305+G305+I305</f>
        <v>0</v>
      </c>
    </row>
    <row r="306" spans="1:10" x14ac:dyDescent="0.35">
      <c r="A306" s="76"/>
      <c r="B306" s="47"/>
      <c r="C306" s="47"/>
      <c r="D306" s="92"/>
      <c r="E306" s="47"/>
      <c r="F306" s="93"/>
      <c r="I306" s="31"/>
      <c r="J306" s="57"/>
    </row>
    <row r="307" spans="1:10" x14ac:dyDescent="0.35">
      <c r="A307" s="76" t="s">
        <v>270</v>
      </c>
      <c r="B307" s="77" t="s">
        <v>271</v>
      </c>
      <c r="C307" s="64" t="s">
        <v>3</v>
      </c>
      <c r="D307" s="65" t="s">
        <v>51</v>
      </c>
      <c r="E307" s="66"/>
      <c r="F307" s="67" t="s">
        <v>52</v>
      </c>
      <c r="G307" s="66"/>
      <c r="H307" s="67" t="s">
        <v>53</v>
      </c>
      <c r="I307" s="66"/>
      <c r="J307" s="62">
        <f>E307+G307+I307</f>
        <v>0</v>
      </c>
    </row>
    <row r="308" spans="1:10" x14ac:dyDescent="0.35">
      <c r="A308" s="76"/>
      <c r="B308" s="47"/>
      <c r="C308" s="47"/>
      <c r="D308" s="92"/>
      <c r="E308" s="47"/>
      <c r="F308" s="93"/>
      <c r="I308" s="31"/>
      <c r="J308" s="57"/>
    </row>
    <row r="309" spans="1:10" x14ac:dyDescent="0.35">
      <c r="A309" s="76" t="s">
        <v>272</v>
      </c>
      <c r="B309" s="77" t="s">
        <v>273</v>
      </c>
      <c r="C309" s="64" t="s">
        <v>3</v>
      </c>
      <c r="D309" s="65" t="s">
        <v>51</v>
      </c>
      <c r="E309" s="66"/>
      <c r="F309" s="67" t="s">
        <v>52</v>
      </c>
      <c r="G309" s="66"/>
      <c r="H309" s="67" t="s">
        <v>53</v>
      </c>
      <c r="I309" s="66"/>
      <c r="J309" s="62">
        <f>E309+G309+I309</f>
        <v>0</v>
      </c>
    </row>
    <row r="310" spans="1:10" x14ac:dyDescent="0.35">
      <c r="A310" s="76"/>
      <c r="B310" s="47"/>
      <c r="C310" s="47"/>
      <c r="D310" s="92"/>
      <c r="E310" s="47"/>
      <c r="F310" s="93"/>
      <c r="I310" s="31"/>
      <c r="J310" s="57"/>
    </row>
    <row r="311" spans="1:10" ht="25.5" customHeight="1" x14ac:dyDescent="0.35">
      <c r="A311" s="76" t="s">
        <v>274</v>
      </c>
      <c r="B311" s="294" t="s">
        <v>275</v>
      </c>
      <c r="C311" s="295"/>
      <c r="D311" s="295"/>
      <c r="E311" s="295"/>
      <c r="F311" s="295"/>
      <c r="G311" s="295"/>
      <c r="H311" s="295"/>
      <c r="I311" s="296"/>
      <c r="J311" s="62"/>
    </row>
    <row r="312" spans="1:10" x14ac:dyDescent="0.35">
      <c r="A312" s="76"/>
      <c r="B312" s="47"/>
      <c r="C312" s="47"/>
      <c r="D312" s="92"/>
      <c r="E312" s="47"/>
      <c r="F312" s="93"/>
      <c r="I312" s="31"/>
      <c r="J312" s="57"/>
    </row>
    <row r="313" spans="1:10" x14ac:dyDescent="0.35">
      <c r="A313" s="76" t="s">
        <v>276</v>
      </c>
      <c r="B313" s="77" t="s">
        <v>277</v>
      </c>
      <c r="C313" s="64" t="s">
        <v>3</v>
      </c>
      <c r="D313" s="65" t="s">
        <v>51</v>
      </c>
      <c r="E313" s="66"/>
      <c r="F313" s="67" t="s">
        <v>52</v>
      </c>
      <c r="G313" s="66"/>
      <c r="H313" s="67" t="s">
        <v>53</v>
      </c>
      <c r="I313" s="66"/>
      <c r="J313" s="62">
        <f>E313+G313+I313</f>
        <v>0</v>
      </c>
    </row>
    <row r="314" spans="1:10" x14ac:dyDescent="0.35">
      <c r="A314" s="76"/>
      <c r="B314" s="47"/>
      <c r="C314" s="47"/>
      <c r="D314" s="92"/>
      <c r="E314" s="47"/>
      <c r="F314" s="93"/>
      <c r="I314" s="31"/>
      <c r="J314" s="57"/>
    </row>
    <row r="315" spans="1:10" x14ac:dyDescent="0.35">
      <c r="A315" s="76" t="s">
        <v>278</v>
      </c>
      <c r="B315" s="77" t="s">
        <v>279</v>
      </c>
      <c r="C315" s="64" t="s">
        <v>3</v>
      </c>
      <c r="D315" s="65" t="s">
        <v>51</v>
      </c>
      <c r="E315" s="66"/>
      <c r="F315" s="67" t="s">
        <v>52</v>
      </c>
      <c r="G315" s="66"/>
      <c r="H315" s="67" t="s">
        <v>53</v>
      </c>
      <c r="I315" s="66"/>
      <c r="J315" s="62">
        <f>E315+G315+I315</f>
        <v>0</v>
      </c>
    </row>
    <row r="316" spans="1:10" x14ac:dyDescent="0.35">
      <c r="A316" s="76"/>
      <c r="B316" s="47"/>
      <c r="C316" s="47"/>
      <c r="D316" s="92"/>
      <c r="E316" s="47"/>
      <c r="F316" s="93"/>
      <c r="I316" s="31"/>
      <c r="J316" s="57"/>
    </row>
    <row r="317" spans="1:10" x14ac:dyDescent="0.35">
      <c r="A317" s="76" t="s">
        <v>280</v>
      </c>
      <c r="B317" s="77" t="s">
        <v>281</v>
      </c>
      <c r="C317" s="64" t="s">
        <v>3</v>
      </c>
      <c r="D317" s="65" t="s">
        <v>51</v>
      </c>
      <c r="E317" s="66"/>
      <c r="F317" s="67" t="s">
        <v>52</v>
      </c>
      <c r="G317" s="66"/>
      <c r="H317" s="67" t="s">
        <v>53</v>
      </c>
      <c r="I317" s="66"/>
      <c r="J317" s="62">
        <f>E317+G317+I317</f>
        <v>0</v>
      </c>
    </row>
    <row r="318" spans="1:10" x14ac:dyDescent="0.35">
      <c r="A318" s="76"/>
      <c r="B318" s="77"/>
      <c r="C318" s="77"/>
      <c r="D318" s="105"/>
      <c r="E318" s="77"/>
      <c r="F318" s="106"/>
      <c r="I318" s="31"/>
      <c r="J318" s="57"/>
    </row>
    <row r="319" spans="1:10" x14ac:dyDescent="0.35">
      <c r="A319" s="76" t="s">
        <v>282</v>
      </c>
      <c r="B319" s="77" t="s">
        <v>283</v>
      </c>
      <c r="C319" s="64" t="s">
        <v>3</v>
      </c>
      <c r="D319" s="65" t="s">
        <v>51</v>
      </c>
      <c r="E319" s="66"/>
      <c r="F319" s="67" t="s">
        <v>52</v>
      </c>
      <c r="G319" s="66"/>
      <c r="H319" s="67" t="s">
        <v>53</v>
      </c>
      <c r="I319" s="66"/>
      <c r="J319" s="62">
        <f>E319+G319+I319</f>
        <v>0</v>
      </c>
    </row>
    <row r="320" spans="1:10" x14ac:dyDescent="0.35">
      <c r="A320" s="76"/>
      <c r="B320" s="47"/>
      <c r="C320" s="47"/>
      <c r="D320" s="92"/>
      <c r="E320" s="47"/>
      <c r="F320" s="93"/>
      <c r="I320" s="31"/>
      <c r="J320" s="57"/>
    </row>
    <row r="321" spans="1:10" x14ac:dyDescent="0.35">
      <c r="A321" s="76" t="s">
        <v>284</v>
      </c>
      <c r="B321" s="47" t="s">
        <v>285</v>
      </c>
      <c r="C321" s="64"/>
      <c r="D321" s="65"/>
      <c r="E321" s="94"/>
      <c r="F321" s="67"/>
      <c r="G321" s="94"/>
      <c r="H321" s="67"/>
      <c r="I321" s="95"/>
      <c r="J321" s="62"/>
    </row>
    <row r="322" spans="1:10" x14ac:dyDescent="0.35">
      <c r="A322" s="76"/>
      <c r="B322" s="47"/>
      <c r="C322" s="47"/>
      <c r="D322" s="92"/>
      <c r="E322" s="47"/>
      <c r="F322" s="93"/>
      <c r="I322" s="31"/>
      <c r="J322" s="57"/>
    </row>
    <row r="323" spans="1:10" x14ac:dyDescent="0.35">
      <c r="A323" s="76" t="s">
        <v>286</v>
      </c>
      <c r="B323" s="77" t="s">
        <v>287</v>
      </c>
      <c r="C323" s="64" t="s">
        <v>3</v>
      </c>
      <c r="D323" s="65" t="s">
        <v>51</v>
      </c>
      <c r="E323" s="66"/>
      <c r="F323" s="67" t="s">
        <v>52</v>
      </c>
      <c r="G323" s="66"/>
      <c r="H323" s="67" t="s">
        <v>53</v>
      </c>
      <c r="I323" s="66"/>
      <c r="J323" s="62">
        <f>E323+G323+I323</f>
        <v>0</v>
      </c>
    </row>
    <row r="324" spans="1:10" x14ac:dyDescent="0.35">
      <c r="A324" s="76"/>
      <c r="B324" s="47"/>
      <c r="C324" s="47"/>
      <c r="D324" s="92"/>
      <c r="E324" s="47"/>
      <c r="F324" s="93"/>
      <c r="I324" s="31"/>
      <c r="J324" s="57"/>
    </row>
    <row r="325" spans="1:10" x14ac:dyDescent="0.35">
      <c r="A325" s="76" t="s">
        <v>288</v>
      </c>
      <c r="B325" s="77" t="s">
        <v>289</v>
      </c>
      <c r="C325" s="64" t="s">
        <v>3</v>
      </c>
      <c r="D325" s="65" t="s">
        <v>51</v>
      </c>
      <c r="E325" s="66"/>
      <c r="F325" s="67" t="s">
        <v>52</v>
      </c>
      <c r="G325" s="66"/>
      <c r="H325" s="67" t="s">
        <v>53</v>
      </c>
      <c r="I325" s="66"/>
      <c r="J325" s="62">
        <f>E325+G325+I325</f>
        <v>0</v>
      </c>
    </row>
    <row r="326" spans="1:10" x14ac:dyDescent="0.35">
      <c r="A326" s="76"/>
      <c r="B326" s="47"/>
      <c r="C326" s="47"/>
      <c r="D326" s="92"/>
      <c r="E326" s="47"/>
      <c r="F326" s="93"/>
      <c r="I326" s="31"/>
      <c r="J326" s="57"/>
    </row>
    <row r="327" spans="1:10" x14ac:dyDescent="0.35">
      <c r="A327" s="76" t="s">
        <v>290</v>
      </c>
      <c r="B327" s="77" t="s">
        <v>291</v>
      </c>
      <c r="C327" s="64" t="s">
        <v>3</v>
      </c>
      <c r="D327" s="65" t="s">
        <v>51</v>
      </c>
      <c r="E327" s="66"/>
      <c r="F327" s="67" t="s">
        <v>52</v>
      </c>
      <c r="G327" s="66"/>
      <c r="H327" s="67" t="s">
        <v>53</v>
      </c>
      <c r="I327" s="66"/>
      <c r="J327" s="62">
        <f>E327+G327+I327</f>
        <v>0</v>
      </c>
    </row>
    <row r="328" spans="1:10" x14ac:dyDescent="0.35">
      <c r="A328" s="76"/>
      <c r="B328" s="47"/>
      <c r="C328" s="47"/>
      <c r="D328" s="92"/>
      <c r="E328" s="47"/>
      <c r="F328" s="93"/>
      <c r="I328" s="31"/>
      <c r="J328" s="57"/>
    </row>
    <row r="329" spans="1:10" x14ac:dyDescent="0.35">
      <c r="A329" s="76" t="s">
        <v>292</v>
      </c>
      <c r="B329" s="77" t="s">
        <v>293</v>
      </c>
      <c r="C329" s="64" t="s">
        <v>3</v>
      </c>
      <c r="D329" s="65" t="s">
        <v>51</v>
      </c>
      <c r="E329" s="66"/>
      <c r="F329" s="67" t="s">
        <v>52</v>
      </c>
      <c r="G329" s="66"/>
      <c r="H329" s="67" t="s">
        <v>53</v>
      </c>
      <c r="I329" s="66"/>
      <c r="J329" s="62">
        <f>E329+G329+I329</f>
        <v>0</v>
      </c>
    </row>
    <row r="330" spans="1:10" x14ac:dyDescent="0.35">
      <c r="A330" s="76"/>
      <c r="B330" s="47"/>
      <c r="C330" s="47"/>
      <c r="D330" s="92"/>
      <c r="E330" s="47"/>
      <c r="F330" s="93"/>
      <c r="I330" s="31"/>
      <c r="J330" s="57"/>
    </row>
    <row r="331" spans="1:10" x14ac:dyDescent="0.35">
      <c r="A331" s="76" t="s">
        <v>294</v>
      </c>
      <c r="B331" s="77" t="s">
        <v>295</v>
      </c>
      <c r="C331" s="64" t="s">
        <v>3</v>
      </c>
      <c r="D331" s="65" t="s">
        <v>51</v>
      </c>
      <c r="E331" s="66"/>
      <c r="F331" s="67" t="s">
        <v>52</v>
      </c>
      <c r="G331" s="66"/>
      <c r="H331" s="67" t="s">
        <v>53</v>
      </c>
      <c r="I331" s="66"/>
      <c r="J331" s="62">
        <f>E331+G331+I331</f>
        <v>0</v>
      </c>
    </row>
    <row r="332" spans="1:10" x14ac:dyDescent="0.35">
      <c r="A332" s="76"/>
      <c r="B332" s="47"/>
      <c r="C332" s="47"/>
      <c r="D332" s="92"/>
      <c r="E332" s="47"/>
      <c r="F332" s="93"/>
      <c r="I332" s="31"/>
      <c r="J332" s="57"/>
    </row>
    <row r="333" spans="1:10" x14ac:dyDescent="0.35">
      <c r="A333" s="76" t="s">
        <v>296</v>
      </c>
      <c r="B333" s="77" t="s">
        <v>297</v>
      </c>
      <c r="C333" s="64" t="s">
        <v>3</v>
      </c>
      <c r="D333" s="65" t="s">
        <v>51</v>
      </c>
      <c r="E333" s="79" t="s">
        <v>135</v>
      </c>
      <c r="F333" s="67" t="s">
        <v>52</v>
      </c>
      <c r="G333" s="79" t="s">
        <v>135</v>
      </c>
      <c r="H333" s="67" t="s">
        <v>53</v>
      </c>
      <c r="I333" s="79" t="s">
        <v>135</v>
      </c>
      <c r="J333" s="80" t="s">
        <v>135</v>
      </c>
    </row>
    <row r="334" spans="1:10" x14ac:dyDescent="0.35">
      <c r="A334" s="76"/>
      <c r="B334" s="47"/>
      <c r="C334" s="47"/>
      <c r="D334" s="92"/>
      <c r="E334" s="47"/>
      <c r="F334" s="93"/>
      <c r="I334" s="31"/>
      <c r="J334" s="57"/>
    </row>
    <row r="335" spans="1:10" x14ac:dyDescent="0.35">
      <c r="A335" s="76" t="s">
        <v>298</v>
      </c>
      <c r="B335" s="47" t="s">
        <v>299</v>
      </c>
      <c r="C335" s="64"/>
      <c r="D335" s="65"/>
      <c r="E335" s="94"/>
      <c r="F335" s="67"/>
      <c r="G335" s="94"/>
      <c r="H335" s="67"/>
      <c r="I335" s="95"/>
      <c r="J335" s="62"/>
    </row>
    <row r="336" spans="1:10" x14ac:dyDescent="0.35">
      <c r="A336" s="103"/>
      <c r="B336" s="47"/>
      <c r="C336" s="47"/>
      <c r="D336" s="92"/>
      <c r="E336" s="47"/>
      <c r="F336" s="93"/>
      <c r="I336" s="31"/>
      <c r="J336" s="57"/>
    </row>
    <row r="337" spans="1:10" x14ac:dyDescent="0.35">
      <c r="A337" s="76" t="s">
        <v>300</v>
      </c>
      <c r="B337" s="77" t="s">
        <v>301</v>
      </c>
      <c r="C337" s="64" t="s">
        <v>3</v>
      </c>
      <c r="D337" s="65" t="s">
        <v>51</v>
      </c>
      <c r="E337" s="66"/>
      <c r="F337" s="67" t="s">
        <v>52</v>
      </c>
      <c r="G337" s="66"/>
      <c r="H337" s="67" t="s">
        <v>53</v>
      </c>
      <c r="I337" s="66"/>
      <c r="J337" s="62">
        <f>E337+G337+I337</f>
        <v>0</v>
      </c>
    </row>
    <row r="338" spans="1:10" x14ac:dyDescent="0.35">
      <c r="A338" s="76"/>
      <c r="B338" s="77"/>
      <c r="C338" s="64"/>
      <c r="D338" s="65"/>
      <c r="E338" s="94"/>
      <c r="F338" s="67"/>
      <c r="G338" s="94"/>
      <c r="H338" s="67"/>
      <c r="I338" s="107"/>
      <c r="J338" s="62"/>
    </row>
    <row r="339" spans="1:10" x14ac:dyDescent="0.35">
      <c r="A339" s="76" t="s">
        <v>302</v>
      </c>
      <c r="B339" s="77" t="s">
        <v>303</v>
      </c>
      <c r="C339" s="64" t="s">
        <v>3</v>
      </c>
      <c r="D339" s="65" t="s">
        <v>51</v>
      </c>
      <c r="E339" s="66"/>
      <c r="F339" s="67" t="s">
        <v>52</v>
      </c>
      <c r="G339" s="66"/>
      <c r="H339" s="67" t="s">
        <v>53</v>
      </c>
      <c r="I339" s="66"/>
      <c r="J339" s="62">
        <f>E339+G339+I339</f>
        <v>0</v>
      </c>
    </row>
    <row r="340" spans="1:10" x14ac:dyDescent="0.35">
      <c r="A340" s="76"/>
      <c r="B340" s="77"/>
      <c r="C340" s="64"/>
      <c r="D340" s="65"/>
      <c r="E340" s="94"/>
      <c r="F340" s="67"/>
      <c r="G340" s="94"/>
      <c r="H340" s="67"/>
      <c r="I340" s="107"/>
      <c r="J340" s="62"/>
    </row>
    <row r="341" spans="1:10" x14ac:dyDescent="0.35">
      <c r="A341" s="76" t="s">
        <v>304</v>
      </c>
      <c r="B341" s="77" t="s">
        <v>305</v>
      </c>
      <c r="C341" s="64" t="s">
        <v>3</v>
      </c>
      <c r="D341" s="65" t="s">
        <v>51</v>
      </c>
      <c r="E341" s="66"/>
      <c r="F341" s="67" t="s">
        <v>52</v>
      </c>
      <c r="G341" s="66"/>
      <c r="H341" s="67" t="s">
        <v>53</v>
      </c>
      <c r="I341" s="66"/>
      <c r="J341" s="62">
        <f>E341+G341+I341</f>
        <v>0</v>
      </c>
    </row>
    <row r="342" spans="1:10" x14ac:dyDescent="0.35">
      <c r="A342" s="76"/>
      <c r="B342" s="47"/>
      <c r="C342" s="47"/>
      <c r="D342" s="92"/>
      <c r="E342" s="47"/>
      <c r="F342" s="93"/>
      <c r="I342" s="31"/>
      <c r="J342" s="57"/>
    </row>
    <row r="343" spans="1:10" x14ac:dyDescent="0.35">
      <c r="A343" s="76" t="s">
        <v>306</v>
      </c>
      <c r="B343" s="77" t="s">
        <v>307</v>
      </c>
      <c r="C343" s="64" t="s">
        <v>3</v>
      </c>
      <c r="D343" s="65" t="s">
        <v>51</v>
      </c>
      <c r="E343" s="66"/>
      <c r="F343" s="67" t="s">
        <v>52</v>
      </c>
      <c r="G343" s="66"/>
      <c r="H343" s="67" t="s">
        <v>53</v>
      </c>
      <c r="I343" s="66"/>
      <c r="J343" s="62">
        <f>E343+G343+I343</f>
        <v>0</v>
      </c>
    </row>
    <row r="344" spans="1:10" x14ac:dyDescent="0.35">
      <c r="A344" s="76"/>
      <c r="B344" s="47"/>
      <c r="C344" s="47"/>
      <c r="D344" s="92"/>
      <c r="E344" s="47"/>
      <c r="F344" s="93"/>
      <c r="I344" s="31"/>
      <c r="J344" s="57"/>
    </row>
    <row r="345" spans="1:10" x14ac:dyDescent="0.35">
      <c r="A345" s="76" t="s">
        <v>308</v>
      </c>
      <c r="B345" s="77" t="s">
        <v>309</v>
      </c>
      <c r="C345" s="64" t="s">
        <v>3</v>
      </c>
      <c r="D345" s="65" t="s">
        <v>51</v>
      </c>
      <c r="E345" s="66"/>
      <c r="F345" s="67" t="s">
        <v>52</v>
      </c>
      <c r="G345" s="66"/>
      <c r="H345" s="67" t="s">
        <v>53</v>
      </c>
      <c r="I345" s="66"/>
      <c r="J345" s="62">
        <f>E345+G345+I345</f>
        <v>0</v>
      </c>
    </row>
    <row r="346" spans="1:10" x14ac:dyDescent="0.35">
      <c r="A346" s="76"/>
      <c r="B346" s="47"/>
      <c r="C346" s="47"/>
      <c r="D346" s="92"/>
      <c r="E346" s="47"/>
      <c r="F346" s="93"/>
      <c r="I346" s="31"/>
      <c r="J346" s="57"/>
    </row>
    <row r="347" spans="1:10" x14ac:dyDescent="0.35">
      <c r="A347" s="76" t="s">
        <v>310</v>
      </c>
      <c r="B347" s="47" t="s">
        <v>311</v>
      </c>
      <c r="C347" s="64"/>
      <c r="D347" s="65"/>
      <c r="E347" s="94"/>
      <c r="F347" s="67"/>
      <c r="G347" s="94"/>
      <c r="H347" s="67"/>
      <c r="I347" s="95"/>
      <c r="J347" s="62"/>
    </row>
    <row r="348" spans="1:10" x14ac:dyDescent="0.35">
      <c r="A348" s="76"/>
      <c r="B348" s="47"/>
      <c r="C348" s="47"/>
      <c r="D348" s="92"/>
      <c r="E348" s="47"/>
      <c r="F348" s="93"/>
      <c r="I348" s="31"/>
      <c r="J348" s="57"/>
    </row>
    <row r="349" spans="1:10" x14ac:dyDescent="0.35">
      <c r="A349" s="76" t="s">
        <v>312</v>
      </c>
      <c r="B349" s="77" t="s">
        <v>313</v>
      </c>
      <c r="C349" s="64" t="s">
        <v>3</v>
      </c>
      <c r="D349" s="65" t="s">
        <v>51</v>
      </c>
      <c r="E349" s="66"/>
      <c r="F349" s="67" t="s">
        <v>52</v>
      </c>
      <c r="G349" s="66"/>
      <c r="H349" s="67" t="s">
        <v>53</v>
      </c>
      <c r="I349" s="66"/>
      <c r="J349" s="62">
        <f>E349+G349+I349</f>
        <v>0</v>
      </c>
    </row>
    <row r="350" spans="1:10" x14ac:dyDescent="0.35">
      <c r="A350" s="76"/>
      <c r="B350" s="47"/>
      <c r="C350" s="47"/>
      <c r="D350" s="92"/>
      <c r="E350" s="47"/>
      <c r="F350" s="93"/>
      <c r="I350" s="31"/>
      <c r="J350" s="57"/>
    </row>
    <row r="351" spans="1:10" x14ac:dyDescent="0.35">
      <c r="A351" s="76" t="s">
        <v>314</v>
      </c>
      <c r="B351" s="47" t="s">
        <v>315</v>
      </c>
      <c r="C351" s="64"/>
      <c r="D351" s="65"/>
      <c r="E351" s="94"/>
      <c r="F351" s="67"/>
      <c r="G351" s="94"/>
      <c r="H351" s="67"/>
      <c r="I351" s="95"/>
      <c r="J351" s="62"/>
    </row>
    <row r="352" spans="1:10" x14ac:dyDescent="0.35">
      <c r="A352" s="76"/>
      <c r="B352" s="47"/>
      <c r="C352" s="47"/>
      <c r="D352" s="92"/>
      <c r="E352" s="47"/>
      <c r="F352" s="93"/>
      <c r="I352" s="31"/>
      <c r="J352" s="57"/>
    </row>
    <row r="353" spans="1:10" x14ac:dyDescent="0.35">
      <c r="A353" s="76" t="s">
        <v>316</v>
      </c>
      <c r="B353" s="77" t="s">
        <v>317</v>
      </c>
      <c r="C353" s="64" t="s">
        <v>3</v>
      </c>
      <c r="D353" s="65" t="s">
        <v>51</v>
      </c>
      <c r="E353" s="66"/>
      <c r="F353" s="67" t="s">
        <v>52</v>
      </c>
      <c r="G353" s="66"/>
      <c r="H353" s="67" t="s">
        <v>53</v>
      </c>
      <c r="I353" s="66"/>
      <c r="J353" s="62">
        <f>E353+G353+I353</f>
        <v>0</v>
      </c>
    </row>
    <row r="354" spans="1:10" x14ac:dyDescent="0.35">
      <c r="A354" s="76"/>
      <c r="B354" s="47"/>
      <c r="C354" s="47"/>
      <c r="D354" s="92"/>
      <c r="E354" s="47"/>
      <c r="F354" s="93"/>
      <c r="I354" s="31"/>
      <c r="J354" s="57"/>
    </row>
    <row r="355" spans="1:10" x14ac:dyDescent="0.35">
      <c r="A355" s="76" t="s">
        <v>318</v>
      </c>
      <c r="B355" s="77" t="s">
        <v>319</v>
      </c>
      <c r="C355" s="64" t="s">
        <v>3</v>
      </c>
      <c r="D355" s="65" t="s">
        <v>51</v>
      </c>
      <c r="E355" s="79" t="s">
        <v>135</v>
      </c>
      <c r="F355" s="67" t="s">
        <v>52</v>
      </c>
      <c r="G355" s="79" t="s">
        <v>135</v>
      </c>
      <c r="H355" s="67" t="s">
        <v>53</v>
      </c>
      <c r="I355" s="79" t="s">
        <v>135</v>
      </c>
      <c r="J355" s="80" t="s">
        <v>135</v>
      </c>
    </row>
    <row r="356" spans="1:10" x14ac:dyDescent="0.35">
      <c r="A356" s="76"/>
      <c r="B356" s="47"/>
      <c r="C356" s="47"/>
      <c r="D356" s="92"/>
      <c r="E356" s="47"/>
      <c r="F356" s="93"/>
      <c r="I356" s="31"/>
      <c r="J356" s="57"/>
    </row>
    <row r="357" spans="1:10" x14ac:dyDescent="0.35">
      <c r="A357" s="76" t="s">
        <v>320</v>
      </c>
      <c r="B357" s="77" t="s">
        <v>321</v>
      </c>
      <c r="C357" s="64" t="s">
        <v>3</v>
      </c>
      <c r="D357" s="65" t="s">
        <v>51</v>
      </c>
      <c r="E357" s="66"/>
      <c r="F357" s="67" t="s">
        <v>52</v>
      </c>
      <c r="G357" s="66"/>
      <c r="H357" s="67" t="s">
        <v>53</v>
      </c>
      <c r="I357" s="66"/>
      <c r="J357" s="62">
        <f>E357+G357+I357</f>
        <v>0</v>
      </c>
    </row>
    <row r="358" spans="1:10" x14ac:dyDescent="0.35">
      <c r="A358" s="76"/>
      <c r="B358" s="77"/>
      <c r="C358" s="77"/>
      <c r="D358" s="105"/>
      <c r="E358" s="77"/>
      <c r="F358" s="106"/>
      <c r="I358" s="31"/>
      <c r="J358" s="57"/>
    </row>
    <row r="359" spans="1:10" x14ac:dyDescent="0.35">
      <c r="A359" s="76" t="s">
        <v>322</v>
      </c>
      <c r="B359" s="47" t="s">
        <v>323</v>
      </c>
      <c r="C359" s="64"/>
      <c r="D359" s="65"/>
      <c r="E359" s="94"/>
      <c r="F359" s="67"/>
      <c r="G359" s="94"/>
      <c r="H359" s="67"/>
      <c r="I359" s="95"/>
      <c r="J359" s="62"/>
    </row>
    <row r="360" spans="1:10" x14ac:dyDescent="0.35">
      <c r="A360" s="76"/>
      <c r="B360" s="47"/>
      <c r="C360" s="47"/>
      <c r="D360" s="92"/>
      <c r="E360" s="47"/>
      <c r="F360" s="93"/>
      <c r="I360" s="31"/>
      <c r="J360" s="57"/>
    </row>
    <row r="361" spans="1:10" x14ac:dyDescent="0.35">
      <c r="A361" s="76" t="s">
        <v>324</v>
      </c>
      <c r="B361" s="77" t="s">
        <v>325</v>
      </c>
      <c r="C361" s="64" t="s">
        <v>3</v>
      </c>
      <c r="D361" s="65" t="s">
        <v>51</v>
      </c>
      <c r="E361" s="66"/>
      <c r="F361" s="67" t="s">
        <v>52</v>
      </c>
      <c r="G361" s="66"/>
      <c r="H361" s="67" t="s">
        <v>53</v>
      </c>
      <c r="I361" s="66"/>
      <c r="J361" s="62">
        <f>E361+G361+I361</f>
        <v>0</v>
      </c>
    </row>
    <row r="362" spans="1:10" x14ac:dyDescent="0.35">
      <c r="A362" s="76"/>
      <c r="B362" s="47"/>
      <c r="C362" s="47"/>
      <c r="D362" s="92"/>
      <c r="E362" s="47"/>
      <c r="F362" s="93"/>
      <c r="I362" s="31"/>
      <c r="J362" s="57"/>
    </row>
    <row r="363" spans="1:10" x14ac:dyDescent="0.35">
      <c r="A363" s="76" t="s">
        <v>326</v>
      </c>
      <c r="B363" s="77" t="s">
        <v>327</v>
      </c>
      <c r="C363" s="64" t="s">
        <v>3</v>
      </c>
      <c r="D363" s="65" t="s">
        <v>51</v>
      </c>
      <c r="E363" s="66"/>
      <c r="F363" s="67" t="s">
        <v>52</v>
      </c>
      <c r="G363" s="66"/>
      <c r="H363" s="67" t="s">
        <v>53</v>
      </c>
      <c r="I363" s="66"/>
      <c r="J363" s="62">
        <f>E363+G363+I363</f>
        <v>0</v>
      </c>
    </row>
    <row r="364" spans="1:10" x14ac:dyDescent="0.35">
      <c r="A364" s="76"/>
      <c r="B364" s="77"/>
      <c r="C364" s="77"/>
      <c r="D364" s="105"/>
      <c r="E364" s="77"/>
      <c r="F364" s="106"/>
      <c r="I364" s="31"/>
      <c r="J364" s="57"/>
    </row>
    <row r="365" spans="1:10" x14ac:dyDescent="0.35">
      <c r="A365" s="76" t="s">
        <v>328</v>
      </c>
      <c r="B365" s="77" t="s">
        <v>329</v>
      </c>
      <c r="C365" s="64" t="s">
        <v>3</v>
      </c>
      <c r="D365" s="65" t="s">
        <v>51</v>
      </c>
      <c r="E365" s="66"/>
      <c r="F365" s="67" t="s">
        <v>52</v>
      </c>
      <c r="G365" s="66"/>
      <c r="H365" s="67" t="s">
        <v>53</v>
      </c>
      <c r="I365" s="66"/>
      <c r="J365" s="62">
        <f>E365+G365+I365</f>
        <v>0</v>
      </c>
    </row>
    <row r="366" spans="1:10" x14ac:dyDescent="0.35">
      <c r="A366" s="103"/>
      <c r="B366" s="77"/>
      <c r="C366" s="77"/>
      <c r="D366" s="105"/>
      <c r="E366" s="77"/>
      <c r="F366" s="106"/>
      <c r="I366" s="31"/>
      <c r="J366" s="57"/>
    </row>
    <row r="367" spans="1:10" ht="30.75" customHeight="1" x14ac:dyDescent="0.35">
      <c r="A367" s="76"/>
      <c r="B367" s="273" t="s">
        <v>330</v>
      </c>
      <c r="C367" s="273"/>
      <c r="D367" s="273"/>
      <c r="E367" s="273"/>
      <c r="F367" s="273"/>
      <c r="G367" s="273"/>
      <c r="H367" s="273"/>
      <c r="I367" s="274"/>
      <c r="J367" s="57"/>
    </row>
    <row r="368" spans="1:10" x14ac:dyDescent="0.35">
      <c r="A368" s="76"/>
      <c r="B368" s="47"/>
      <c r="C368" s="47"/>
      <c r="D368" s="92"/>
      <c r="E368" s="47"/>
      <c r="F368" s="93"/>
      <c r="I368" s="31"/>
      <c r="J368" s="57"/>
    </row>
    <row r="369" spans="1:10" x14ac:dyDescent="0.35">
      <c r="A369" s="76" t="s">
        <v>331</v>
      </c>
      <c r="B369" s="77" t="s">
        <v>332</v>
      </c>
      <c r="C369" s="64" t="s">
        <v>3</v>
      </c>
      <c r="D369" s="65" t="s">
        <v>51</v>
      </c>
      <c r="E369" s="66"/>
      <c r="F369" s="67" t="s">
        <v>52</v>
      </c>
      <c r="G369" s="66"/>
      <c r="H369" s="67" t="s">
        <v>53</v>
      </c>
      <c r="I369" s="66"/>
      <c r="J369" s="62">
        <f>E369+G369+I369</f>
        <v>0</v>
      </c>
    </row>
    <row r="370" spans="1:10" x14ac:dyDescent="0.35">
      <c r="A370" s="76"/>
      <c r="B370" s="77"/>
      <c r="C370" s="77"/>
      <c r="D370" s="105"/>
      <c r="E370" s="77"/>
      <c r="F370" s="106"/>
      <c r="I370" s="31"/>
      <c r="J370" s="57"/>
    </row>
    <row r="371" spans="1:10" x14ac:dyDescent="0.35">
      <c r="A371" s="76" t="s">
        <v>333</v>
      </c>
      <c r="B371" s="47" t="s">
        <v>334</v>
      </c>
      <c r="C371" s="64"/>
      <c r="D371" s="65"/>
      <c r="E371" s="94"/>
      <c r="F371" s="67"/>
      <c r="G371" s="94"/>
      <c r="H371" s="67"/>
      <c r="I371" s="95"/>
      <c r="J371" s="62"/>
    </row>
    <row r="372" spans="1:10" x14ac:dyDescent="0.35">
      <c r="A372" s="76"/>
      <c r="B372" s="47"/>
      <c r="C372" s="47"/>
      <c r="D372" s="92"/>
      <c r="E372" s="47"/>
      <c r="F372" s="93"/>
      <c r="I372" s="31"/>
      <c r="J372" s="57"/>
    </row>
    <row r="373" spans="1:10" x14ac:dyDescent="0.35">
      <c r="A373" s="76" t="s">
        <v>335</v>
      </c>
      <c r="B373" s="77" t="s">
        <v>336</v>
      </c>
      <c r="C373" s="64" t="s">
        <v>3</v>
      </c>
      <c r="D373" s="65" t="s">
        <v>51</v>
      </c>
      <c r="E373" s="66"/>
      <c r="F373" s="67" t="s">
        <v>52</v>
      </c>
      <c r="G373" s="66"/>
      <c r="H373" s="67" t="s">
        <v>53</v>
      </c>
      <c r="I373" s="66"/>
      <c r="J373" s="62">
        <f>E373+G373+I373</f>
        <v>0</v>
      </c>
    </row>
    <row r="374" spans="1:10" x14ac:dyDescent="0.35">
      <c r="A374" s="76"/>
      <c r="B374" s="47"/>
      <c r="C374" s="47"/>
      <c r="D374" s="92"/>
      <c r="E374" s="47"/>
      <c r="F374" s="93"/>
      <c r="I374" s="31"/>
      <c r="J374" s="57"/>
    </row>
    <row r="375" spans="1:10" x14ac:dyDescent="0.35">
      <c r="A375" s="76" t="s">
        <v>337</v>
      </c>
      <c r="B375" s="180" t="s">
        <v>338</v>
      </c>
      <c r="C375" s="64" t="s">
        <v>3</v>
      </c>
      <c r="D375" s="65" t="s">
        <v>51</v>
      </c>
      <c r="E375" s="66"/>
      <c r="F375" s="67" t="s">
        <v>52</v>
      </c>
      <c r="G375" s="66"/>
      <c r="H375" s="67" t="s">
        <v>53</v>
      </c>
      <c r="I375" s="66"/>
      <c r="J375" s="62">
        <f>E375+G375+I375</f>
        <v>0</v>
      </c>
    </row>
    <row r="376" spans="1:10" x14ac:dyDescent="0.35">
      <c r="A376" s="76"/>
      <c r="B376" s="47"/>
      <c r="C376" s="47"/>
      <c r="D376" s="92"/>
      <c r="E376" s="47"/>
      <c r="F376" s="93"/>
      <c r="I376" s="31"/>
      <c r="J376" s="57"/>
    </row>
    <row r="377" spans="1:10" x14ac:dyDescent="0.35">
      <c r="A377" s="76" t="s">
        <v>339</v>
      </c>
      <c r="B377" s="77" t="s">
        <v>340</v>
      </c>
      <c r="C377" s="64" t="s">
        <v>3</v>
      </c>
      <c r="D377" s="65" t="s">
        <v>51</v>
      </c>
      <c r="E377" s="66"/>
      <c r="F377" s="67" t="s">
        <v>52</v>
      </c>
      <c r="G377" s="66"/>
      <c r="H377" s="67" t="s">
        <v>53</v>
      </c>
      <c r="I377" s="66"/>
      <c r="J377" s="62">
        <f>E377+G377+I377</f>
        <v>0</v>
      </c>
    </row>
    <row r="378" spans="1:10" x14ac:dyDescent="0.35">
      <c r="A378" s="76"/>
      <c r="B378" s="47"/>
      <c r="C378" s="47"/>
      <c r="D378" s="92"/>
      <c r="E378" s="47"/>
      <c r="F378" s="93"/>
      <c r="I378" s="31"/>
      <c r="J378" s="57"/>
    </row>
    <row r="379" spans="1:10" x14ac:dyDescent="0.35">
      <c r="A379" s="76" t="s">
        <v>341</v>
      </c>
      <c r="B379" s="77" t="s">
        <v>342</v>
      </c>
      <c r="C379" s="64" t="s">
        <v>3</v>
      </c>
      <c r="D379" s="65" t="s">
        <v>51</v>
      </c>
      <c r="E379" s="66"/>
      <c r="F379" s="67" t="s">
        <v>52</v>
      </c>
      <c r="G379" s="66"/>
      <c r="H379" s="67" t="s">
        <v>53</v>
      </c>
      <c r="I379" s="66"/>
      <c r="J379" s="62">
        <f>E379+G379+I379</f>
        <v>0</v>
      </c>
    </row>
    <row r="380" spans="1:10" x14ac:dyDescent="0.35">
      <c r="A380" s="76"/>
      <c r="B380" s="47"/>
      <c r="C380" s="47"/>
      <c r="D380" s="92"/>
      <c r="E380" s="47"/>
      <c r="F380" s="93"/>
      <c r="I380" s="31"/>
      <c r="J380" s="57"/>
    </row>
    <row r="381" spans="1:10" x14ac:dyDescent="0.35">
      <c r="A381" s="76" t="s">
        <v>343</v>
      </c>
      <c r="B381" s="77" t="s">
        <v>344</v>
      </c>
      <c r="C381" s="64" t="s">
        <v>3</v>
      </c>
      <c r="D381" s="65" t="s">
        <v>51</v>
      </c>
      <c r="E381" s="66"/>
      <c r="F381" s="67" t="s">
        <v>52</v>
      </c>
      <c r="G381" s="66"/>
      <c r="H381" s="67" t="s">
        <v>53</v>
      </c>
      <c r="I381" s="66"/>
      <c r="J381" s="62">
        <f>E381+G381+I381</f>
        <v>0</v>
      </c>
    </row>
    <row r="382" spans="1:10" x14ac:dyDescent="0.35">
      <c r="A382" s="76"/>
      <c r="B382" s="47"/>
      <c r="C382" s="47"/>
      <c r="D382" s="92"/>
      <c r="E382" s="47"/>
      <c r="F382" s="93"/>
      <c r="I382" s="31"/>
      <c r="J382" s="57"/>
    </row>
    <row r="383" spans="1:10" x14ac:dyDescent="0.35">
      <c r="A383" s="76" t="s">
        <v>345</v>
      </c>
      <c r="B383" s="77" t="s">
        <v>346</v>
      </c>
      <c r="C383" s="64" t="s">
        <v>3</v>
      </c>
      <c r="D383" s="65" t="s">
        <v>51</v>
      </c>
      <c r="E383" s="66"/>
      <c r="F383" s="67" t="s">
        <v>52</v>
      </c>
      <c r="G383" s="66"/>
      <c r="H383" s="67" t="s">
        <v>53</v>
      </c>
      <c r="I383" s="66"/>
      <c r="J383" s="62">
        <f>E383+G383+I383</f>
        <v>0</v>
      </c>
    </row>
    <row r="384" spans="1:10" x14ac:dyDescent="0.35">
      <c r="A384" s="76"/>
      <c r="B384" s="47"/>
      <c r="C384" s="47"/>
      <c r="D384" s="92"/>
      <c r="E384" s="47"/>
      <c r="F384" s="93"/>
      <c r="I384" s="31"/>
      <c r="J384" s="57"/>
    </row>
    <row r="385" spans="1:10" x14ac:dyDescent="0.35">
      <c r="A385" s="76" t="s">
        <v>347</v>
      </c>
      <c r="B385" s="77" t="s">
        <v>348</v>
      </c>
      <c r="C385" s="64" t="s">
        <v>3</v>
      </c>
      <c r="D385" s="65" t="s">
        <v>51</v>
      </c>
      <c r="E385" s="66"/>
      <c r="F385" s="67" t="s">
        <v>52</v>
      </c>
      <c r="G385" s="66"/>
      <c r="H385" s="67" t="s">
        <v>53</v>
      </c>
      <c r="I385" s="66"/>
      <c r="J385" s="62">
        <f>E385+G385+I385</f>
        <v>0</v>
      </c>
    </row>
    <row r="386" spans="1:10" x14ac:dyDescent="0.35">
      <c r="A386" s="76"/>
      <c r="B386" s="47"/>
      <c r="C386" s="47"/>
      <c r="D386" s="92"/>
      <c r="E386" s="47"/>
      <c r="F386" s="93"/>
      <c r="I386" s="31"/>
      <c r="J386" s="57"/>
    </row>
    <row r="387" spans="1:10" x14ac:dyDescent="0.35">
      <c r="A387" s="76" t="s">
        <v>349</v>
      </c>
      <c r="B387" s="77" t="s">
        <v>350</v>
      </c>
      <c r="C387" s="64" t="s">
        <v>3</v>
      </c>
      <c r="D387" s="65" t="s">
        <v>51</v>
      </c>
      <c r="E387" s="66"/>
      <c r="F387" s="67" t="s">
        <v>52</v>
      </c>
      <c r="G387" s="66"/>
      <c r="H387" s="67" t="s">
        <v>53</v>
      </c>
      <c r="I387" s="66"/>
      <c r="J387" s="62">
        <f>E387+G387+I387</f>
        <v>0</v>
      </c>
    </row>
    <row r="388" spans="1:10" x14ac:dyDescent="0.35">
      <c r="A388" s="76"/>
      <c r="B388" s="47"/>
      <c r="C388" s="47"/>
      <c r="D388" s="92"/>
      <c r="E388" s="47"/>
      <c r="F388" s="93"/>
      <c r="I388" s="31"/>
      <c r="J388" s="57"/>
    </row>
    <row r="389" spans="1:10" x14ac:dyDescent="0.35">
      <c r="A389" s="76" t="s">
        <v>351</v>
      </c>
      <c r="B389" s="77" t="s">
        <v>352</v>
      </c>
      <c r="C389" s="64" t="s">
        <v>3</v>
      </c>
      <c r="D389" s="65" t="s">
        <v>51</v>
      </c>
      <c r="E389" s="66"/>
      <c r="F389" s="67" t="s">
        <v>52</v>
      </c>
      <c r="G389" s="66"/>
      <c r="H389" s="67" t="s">
        <v>53</v>
      </c>
      <c r="I389" s="66"/>
      <c r="J389" s="62">
        <f>E389+G389+I389</f>
        <v>0</v>
      </c>
    </row>
    <row r="390" spans="1:10" x14ac:dyDescent="0.35">
      <c r="A390" s="76"/>
      <c r="B390" s="47"/>
      <c r="C390" s="47"/>
      <c r="D390" s="92"/>
      <c r="E390" s="47"/>
      <c r="F390" s="93"/>
      <c r="I390" s="31"/>
      <c r="J390" s="57"/>
    </row>
    <row r="391" spans="1:10" x14ac:dyDescent="0.35">
      <c r="A391" s="76" t="s">
        <v>353</v>
      </c>
      <c r="B391" s="77" t="s">
        <v>354</v>
      </c>
      <c r="C391" s="64" t="s">
        <v>3</v>
      </c>
      <c r="D391" s="65" t="s">
        <v>51</v>
      </c>
      <c r="E391" s="66"/>
      <c r="F391" s="67" t="s">
        <v>52</v>
      </c>
      <c r="G391" s="66"/>
      <c r="H391" s="67" t="s">
        <v>53</v>
      </c>
      <c r="I391" s="66"/>
      <c r="J391" s="62">
        <f>E391+G391+I391</f>
        <v>0</v>
      </c>
    </row>
    <row r="392" spans="1:10" x14ac:dyDescent="0.35">
      <c r="A392" s="76"/>
      <c r="B392" s="47"/>
      <c r="C392" s="47"/>
      <c r="D392" s="92"/>
      <c r="E392" s="47"/>
      <c r="F392" s="93"/>
      <c r="I392" s="31"/>
      <c r="J392" s="57"/>
    </row>
    <row r="393" spans="1:10" x14ac:dyDescent="0.35">
      <c r="A393" s="76" t="s">
        <v>355</v>
      </c>
      <c r="B393" s="77" t="s">
        <v>356</v>
      </c>
      <c r="C393" s="64" t="s">
        <v>3</v>
      </c>
      <c r="D393" s="65" t="s">
        <v>51</v>
      </c>
      <c r="E393" s="66"/>
      <c r="F393" s="67" t="s">
        <v>52</v>
      </c>
      <c r="G393" s="66"/>
      <c r="H393" s="67" t="s">
        <v>53</v>
      </c>
      <c r="I393" s="66"/>
      <c r="J393" s="62">
        <f>E393+G393+I393</f>
        <v>0</v>
      </c>
    </row>
    <row r="394" spans="1:10" x14ac:dyDescent="0.35">
      <c r="A394" s="76"/>
      <c r="B394" s="47"/>
      <c r="C394" s="47"/>
      <c r="D394" s="92"/>
      <c r="E394" s="47"/>
      <c r="F394" s="93"/>
      <c r="I394" s="31"/>
      <c r="J394" s="57"/>
    </row>
    <row r="395" spans="1:10" x14ac:dyDescent="0.35">
      <c r="A395" s="76" t="s">
        <v>357</v>
      </c>
      <c r="B395" s="77" t="s">
        <v>358</v>
      </c>
      <c r="C395" s="64" t="s">
        <v>3</v>
      </c>
      <c r="D395" s="65" t="s">
        <v>51</v>
      </c>
      <c r="E395" s="79" t="s">
        <v>135</v>
      </c>
      <c r="F395" s="67" t="s">
        <v>52</v>
      </c>
      <c r="G395" s="79" t="s">
        <v>135</v>
      </c>
      <c r="H395" s="67" t="s">
        <v>53</v>
      </c>
      <c r="I395" s="79" t="s">
        <v>135</v>
      </c>
      <c r="J395" s="80" t="s">
        <v>135</v>
      </c>
    </row>
    <row r="396" spans="1:10" x14ac:dyDescent="0.35">
      <c r="A396" s="76"/>
      <c r="B396" s="47"/>
      <c r="C396" s="47"/>
      <c r="D396" s="92"/>
      <c r="E396" s="47"/>
      <c r="F396" s="93"/>
      <c r="I396" s="31"/>
      <c r="J396" s="57"/>
    </row>
    <row r="397" spans="1:10" x14ac:dyDescent="0.35">
      <c r="A397" s="76"/>
      <c r="B397" s="47"/>
      <c r="C397" s="47"/>
      <c r="D397" s="92"/>
      <c r="E397" s="47"/>
      <c r="F397" s="93"/>
      <c r="I397" s="31"/>
      <c r="J397" s="57"/>
    </row>
    <row r="398" spans="1:10" x14ac:dyDescent="0.35">
      <c r="A398" s="76" t="s">
        <v>359</v>
      </c>
      <c r="B398" s="47" t="s">
        <v>360</v>
      </c>
      <c r="C398" s="47"/>
      <c r="D398" s="92"/>
      <c r="E398" s="47"/>
      <c r="F398" s="93"/>
      <c r="I398" s="31"/>
      <c r="J398" s="57"/>
    </row>
    <row r="399" spans="1:10" x14ac:dyDescent="0.35">
      <c r="A399" s="76" t="s">
        <v>361</v>
      </c>
      <c r="B399" s="77" t="s">
        <v>362</v>
      </c>
      <c r="C399" s="64" t="s">
        <v>3</v>
      </c>
      <c r="D399" s="65" t="s">
        <v>51</v>
      </c>
      <c r="E399" s="66"/>
      <c r="F399" s="67" t="s">
        <v>52</v>
      </c>
      <c r="G399" s="66"/>
      <c r="H399" s="67" t="s">
        <v>53</v>
      </c>
      <c r="I399" s="66"/>
      <c r="J399" s="62">
        <f>E399+G399+I399</f>
        <v>0</v>
      </c>
    </row>
    <row r="400" spans="1:10" x14ac:dyDescent="0.35">
      <c r="A400" s="76"/>
      <c r="B400" s="47"/>
      <c r="C400" s="47"/>
      <c r="D400" s="92"/>
      <c r="E400" s="47"/>
      <c r="F400" s="93"/>
      <c r="I400" s="31"/>
      <c r="J400" s="57"/>
    </row>
    <row r="401" spans="1:10" ht="30" customHeight="1" x14ac:dyDescent="0.35">
      <c r="A401" s="76"/>
      <c r="B401" s="276" t="s">
        <v>363</v>
      </c>
      <c r="C401" s="276"/>
      <c r="D401" s="276"/>
      <c r="E401" s="276"/>
      <c r="F401" s="276"/>
      <c r="G401" s="276"/>
      <c r="H401" s="276"/>
      <c r="I401" s="277"/>
      <c r="J401" s="57"/>
    </row>
    <row r="402" spans="1:10" x14ac:dyDescent="0.35">
      <c r="A402" s="76"/>
      <c r="B402" s="276"/>
      <c r="C402" s="276"/>
      <c r="D402" s="276"/>
      <c r="E402" s="276"/>
      <c r="F402" s="276"/>
      <c r="G402" s="276"/>
      <c r="H402" s="276"/>
      <c r="I402" s="277"/>
      <c r="J402" s="57"/>
    </row>
    <row r="403" spans="1:10" ht="43.5" customHeight="1" x14ac:dyDescent="0.35">
      <c r="A403" s="76"/>
      <c r="B403" s="276" t="s">
        <v>364</v>
      </c>
      <c r="C403" s="276"/>
      <c r="D403" s="276"/>
      <c r="E403" s="276"/>
      <c r="F403" s="276"/>
      <c r="G403" s="276"/>
      <c r="H403" s="276"/>
      <c r="I403" s="277"/>
      <c r="J403" s="57"/>
    </row>
    <row r="404" spans="1:10" x14ac:dyDescent="0.35">
      <c r="A404" s="76"/>
      <c r="B404" s="47"/>
      <c r="C404" s="47"/>
      <c r="D404" s="92"/>
      <c r="E404" s="47"/>
      <c r="F404" s="93"/>
      <c r="I404" s="31"/>
      <c r="J404" s="57"/>
    </row>
    <row r="405" spans="1:10" ht="15" customHeight="1" x14ac:dyDescent="0.35">
      <c r="A405" s="76">
        <v>12.1</v>
      </c>
      <c r="B405" s="292" t="s">
        <v>365</v>
      </c>
      <c r="C405" s="292"/>
      <c r="D405" s="292"/>
      <c r="E405" s="292"/>
      <c r="F405" s="292"/>
      <c r="I405" s="31"/>
      <c r="J405" s="57"/>
    </row>
    <row r="406" spans="1:10" ht="15.75" customHeight="1" x14ac:dyDescent="0.35">
      <c r="A406" s="76" t="s">
        <v>366</v>
      </c>
      <c r="B406" s="280" t="s">
        <v>227</v>
      </c>
      <c r="C406" s="280"/>
      <c r="D406" s="280"/>
      <c r="E406" s="280"/>
      <c r="F406" s="280"/>
      <c r="I406" s="31"/>
      <c r="J406" s="57"/>
    </row>
    <row r="407" spans="1:10" x14ac:dyDescent="0.35">
      <c r="A407" s="109" t="s">
        <v>367</v>
      </c>
      <c r="B407" s="68" t="s">
        <v>368</v>
      </c>
      <c r="C407" s="68"/>
      <c r="D407" s="110" t="s">
        <v>369</v>
      </c>
      <c r="E407" s="111" t="s">
        <v>370</v>
      </c>
      <c r="F407" s="112"/>
      <c r="I407" s="31"/>
      <c r="J407" s="57"/>
    </row>
    <row r="408" spans="1:10" x14ac:dyDescent="0.35">
      <c r="A408" s="76"/>
      <c r="B408" s="292"/>
      <c r="C408" s="292"/>
      <c r="D408" s="292"/>
      <c r="E408" s="292"/>
      <c r="F408" s="292"/>
      <c r="I408" s="31"/>
      <c r="J408" s="57"/>
    </row>
    <row r="409" spans="1:10" ht="15.75" customHeight="1" x14ac:dyDescent="0.35">
      <c r="A409" s="76" t="s">
        <v>371</v>
      </c>
      <c r="B409" s="280" t="s">
        <v>229</v>
      </c>
      <c r="C409" s="280"/>
      <c r="D409" s="280"/>
      <c r="E409" s="280"/>
      <c r="F409" s="280"/>
      <c r="I409" s="31"/>
      <c r="J409" s="57"/>
    </row>
    <row r="410" spans="1:10" x14ac:dyDescent="0.35">
      <c r="A410" s="109" t="s">
        <v>372</v>
      </c>
      <c r="B410" s="68" t="s">
        <v>373</v>
      </c>
      <c r="C410" s="68"/>
      <c r="D410" s="110" t="s">
        <v>369</v>
      </c>
      <c r="E410" s="111" t="s">
        <v>370</v>
      </c>
      <c r="F410" s="112"/>
      <c r="I410" s="31"/>
      <c r="J410" s="57"/>
    </row>
    <row r="411" spans="1:10" x14ac:dyDescent="0.35">
      <c r="A411" s="76"/>
      <c r="B411" s="50"/>
      <c r="C411" s="50"/>
      <c r="D411" s="99"/>
      <c r="E411" s="50"/>
      <c r="F411" s="100"/>
      <c r="I411" s="31"/>
      <c r="J411" s="57"/>
    </row>
    <row r="412" spans="1:10" x14ac:dyDescent="0.35">
      <c r="A412" s="76" t="s">
        <v>374</v>
      </c>
      <c r="B412" s="77" t="s">
        <v>231</v>
      </c>
      <c r="C412" s="77"/>
      <c r="D412" s="105"/>
      <c r="E412" s="77"/>
      <c r="F412" s="106"/>
      <c r="I412" s="31"/>
      <c r="J412" s="57"/>
    </row>
    <row r="413" spans="1:10" x14ac:dyDescent="0.35">
      <c r="A413" s="109" t="s">
        <v>375</v>
      </c>
      <c r="B413" s="68" t="s">
        <v>376</v>
      </c>
      <c r="C413" s="50"/>
      <c r="D413" s="99"/>
      <c r="E413" s="50"/>
      <c r="F413" s="100"/>
      <c r="I413" s="31"/>
      <c r="J413" s="57"/>
    </row>
    <row r="414" spans="1:10" x14ac:dyDescent="0.35">
      <c r="A414" s="76"/>
      <c r="B414" s="50"/>
      <c r="C414" s="50"/>
      <c r="D414" s="99"/>
      <c r="E414" s="50"/>
      <c r="F414" s="100"/>
      <c r="I414" s="31"/>
      <c r="J414" s="57"/>
    </row>
    <row r="415" spans="1:10" x14ac:dyDescent="0.35">
      <c r="A415" s="113" t="s">
        <v>377</v>
      </c>
      <c r="B415" s="77" t="s">
        <v>240</v>
      </c>
      <c r="C415" s="77"/>
      <c r="D415" s="105"/>
      <c r="E415" s="77"/>
      <c r="F415" s="106"/>
      <c r="J415" s="29"/>
    </row>
    <row r="416" spans="1:10" ht="29.25" customHeight="1" x14ac:dyDescent="0.35">
      <c r="A416" s="109" t="s">
        <v>378</v>
      </c>
      <c r="B416" s="276" t="s">
        <v>379</v>
      </c>
      <c r="C416" s="276"/>
      <c r="D416" s="276"/>
      <c r="E416" s="276"/>
      <c r="F416" s="276"/>
      <c r="G416" s="276"/>
      <c r="H416" s="276"/>
      <c r="I416" s="277"/>
      <c r="J416" s="57"/>
    </row>
    <row r="417" spans="1:10" x14ac:dyDescent="0.35">
      <c r="A417" s="76"/>
      <c r="B417" s="50"/>
      <c r="C417" s="50"/>
      <c r="D417" s="99"/>
      <c r="E417" s="50"/>
      <c r="F417" s="100"/>
      <c r="I417" s="31"/>
      <c r="J417" s="57"/>
    </row>
    <row r="418" spans="1:10" x14ac:dyDescent="0.35">
      <c r="A418" s="76" t="s">
        <v>380</v>
      </c>
      <c r="B418" s="77" t="s">
        <v>242</v>
      </c>
      <c r="C418" s="77"/>
      <c r="D418" s="105"/>
      <c r="E418" s="77"/>
      <c r="F418" s="106"/>
      <c r="I418" s="31"/>
      <c r="J418" s="57"/>
    </row>
    <row r="419" spans="1:10" x14ac:dyDescent="0.35">
      <c r="A419" s="109" t="s">
        <v>381</v>
      </c>
      <c r="B419" s="68" t="s">
        <v>382</v>
      </c>
      <c r="C419" s="50"/>
      <c r="D419" s="99"/>
      <c r="E419" s="50"/>
      <c r="F419" s="100"/>
      <c r="I419" s="31"/>
      <c r="J419" s="57"/>
    </row>
    <row r="420" spans="1:10" x14ac:dyDescent="0.35">
      <c r="A420" s="76"/>
      <c r="B420" s="50"/>
      <c r="C420" s="50"/>
      <c r="D420" s="99"/>
      <c r="E420" s="50"/>
      <c r="F420" s="100"/>
      <c r="I420" s="31"/>
      <c r="J420" s="57"/>
    </row>
    <row r="421" spans="1:10" x14ac:dyDescent="0.35">
      <c r="A421" s="76" t="s">
        <v>383</v>
      </c>
      <c r="B421" s="77" t="s">
        <v>247</v>
      </c>
      <c r="C421" s="77"/>
      <c r="D421" s="105"/>
      <c r="E421" s="77"/>
      <c r="F421" s="106"/>
      <c r="I421" s="31"/>
      <c r="J421" s="57"/>
    </row>
    <row r="422" spans="1:10" x14ac:dyDescent="0.35">
      <c r="A422" s="109" t="s">
        <v>384</v>
      </c>
      <c r="B422" s="276" t="s">
        <v>385</v>
      </c>
      <c r="C422" s="276"/>
      <c r="D422" s="276"/>
      <c r="E422" s="276"/>
      <c r="F422" s="276"/>
      <c r="G422" s="276"/>
      <c r="H422" s="276"/>
      <c r="I422" s="277"/>
      <c r="J422" s="57"/>
    </row>
    <row r="423" spans="1:10" ht="21.75" customHeight="1" x14ac:dyDescent="0.35">
      <c r="A423" s="76"/>
      <c r="B423" s="276" t="s">
        <v>386</v>
      </c>
      <c r="C423" s="276"/>
      <c r="D423" s="276"/>
      <c r="E423" s="276"/>
      <c r="F423" s="276"/>
      <c r="G423" s="276"/>
      <c r="H423" s="276"/>
      <c r="I423" s="277"/>
      <c r="J423" s="57"/>
    </row>
    <row r="424" spans="1:10" x14ac:dyDescent="0.35">
      <c r="A424" s="76"/>
      <c r="B424" s="50"/>
      <c r="C424" s="50"/>
      <c r="D424" s="99"/>
      <c r="E424" s="50"/>
      <c r="F424" s="100"/>
      <c r="I424" s="31"/>
      <c r="J424" s="57"/>
    </row>
    <row r="425" spans="1:10" x14ac:dyDescent="0.35">
      <c r="A425" s="76" t="s">
        <v>387</v>
      </c>
      <c r="B425" s="77" t="s">
        <v>249</v>
      </c>
      <c r="C425" s="77"/>
      <c r="D425" s="105"/>
      <c r="E425" s="77"/>
      <c r="F425" s="106"/>
      <c r="I425" s="31"/>
      <c r="J425" s="57"/>
    </row>
    <row r="426" spans="1:10" ht="15" customHeight="1" x14ac:dyDescent="0.35">
      <c r="A426" s="109" t="s">
        <v>388</v>
      </c>
      <c r="B426" s="68" t="s">
        <v>389</v>
      </c>
      <c r="C426" s="50"/>
      <c r="D426" s="105"/>
      <c r="E426" s="77"/>
      <c r="F426" s="106"/>
      <c r="I426" s="31"/>
      <c r="J426" s="57"/>
    </row>
    <row r="427" spans="1:10" ht="15" customHeight="1" x14ac:dyDescent="0.35">
      <c r="A427" s="76"/>
      <c r="B427" s="50"/>
      <c r="C427" s="50"/>
      <c r="D427" s="99"/>
      <c r="E427" s="50"/>
      <c r="F427" s="100"/>
      <c r="I427" s="31"/>
      <c r="J427" s="57"/>
    </row>
    <row r="428" spans="1:10" x14ac:dyDescent="0.35">
      <c r="A428" s="76" t="s">
        <v>390</v>
      </c>
      <c r="B428" s="77" t="s">
        <v>251</v>
      </c>
      <c r="C428" s="77"/>
      <c r="D428" s="99"/>
      <c r="E428" s="50"/>
      <c r="F428" s="100"/>
      <c r="I428" s="31"/>
      <c r="J428" s="57"/>
    </row>
    <row r="429" spans="1:10" ht="15" customHeight="1" x14ac:dyDescent="0.35">
      <c r="A429" s="109" t="s">
        <v>391</v>
      </c>
      <c r="B429" s="68" t="s">
        <v>389</v>
      </c>
      <c r="C429" s="50"/>
      <c r="D429" s="105"/>
      <c r="E429" s="77"/>
      <c r="F429" s="106"/>
      <c r="I429" s="31"/>
      <c r="J429" s="57"/>
    </row>
    <row r="430" spans="1:10" ht="15" customHeight="1" x14ac:dyDescent="0.35">
      <c r="A430" s="76"/>
      <c r="D430" s="99"/>
      <c r="E430" s="50"/>
      <c r="F430" s="100"/>
      <c r="I430" s="31"/>
      <c r="J430" s="57"/>
    </row>
    <row r="431" spans="1:10" x14ac:dyDescent="0.35">
      <c r="A431" s="76" t="s">
        <v>392</v>
      </c>
      <c r="B431" s="77" t="s">
        <v>253</v>
      </c>
      <c r="C431" s="77"/>
      <c r="D431" s="105"/>
      <c r="E431" s="77"/>
      <c r="F431" s="106"/>
      <c r="G431" s="77"/>
      <c r="I431" s="31"/>
      <c r="J431" s="57"/>
    </row>
    <row r="432" spans="1:10" ht="25.5" customHeight="1" x14ac:dyDescent="0.35">
      <c r="A432" s="109" t="s">
        <v>393</v>
      </c>
      <c r="B432" s="276" t="s">
        <v>394</v>
      </c>
      <c r="C432" s="276"/>
      <c r="D432" s="276"/>
      <c r="E432" s="276"/>
      <c r="F432" s="276"/>
      <c r="G432" s="276"/>
      <c r="H432" s="276"/>
      <c r="I432" s="277"/>
      <c r="J432" s="57"/>
    </row>
    <row r="433" spans="1:10" x14ac:dyDescent="0.35">
      <c r="A433" s="76"/>
      <c r="B433" s="50"/>
      <c r="C433" s="50"/>
      <c r="D433" s="99"/>
      <c r="E433" s="50"/>
      <c r="F433" s="100"/>
      <c r="G433" s="50"/>
      <c r="I433" s="31"/>
      <c r="J433" s="57"/>
    </row>
    <row r="434" spans="1:10" x14ac:dyDescent="0.35">
      <c r="A434" s="76" t="s">
        <v>395</v>
      </c>
      <c r="B434" s="77" t="s">
        <v>257</v>
      </c>
      <c r="C434" s="77"/>
      <c r="D434" s="105"/>
      <c r="E434" s="77"/>
      <c r="F434" s="106"/>
      <c r="G434" s="77"/>
      <c r="I434" s="31"/>
      <c r="J434" s="57"/>
    </row>
    <row r="435" spans="1:10" ht="15" customHeight="1" x14ac:dyDescent="0.35">
      <c r="A435" s="109" t="s">
        <v>396</v>
      </c>
      <c r="B435" s="276" t="s">
        <v>397</v>
      </c>
      <c r="C435" s="276"/>
      <c r="D435" s="276"/>
      <c r="E435" s="276"/>
      <c r="F435" s="276"/>
      <c r="G435" s="276"/>
      <c r="H435" s="276"/>
      <c r="I435" s="277"/>
      <c r="J435" s="57"/>
    </row>
    <row r="436" spans="1:10" x14ac:dyDescent="0.35">
      <c r="A436" s="76"/>
      <c r="B436" s="50"/>
      <c r="C436" s="50"/>
      <c r="D436" s="99"/>
      <c r="E436" s="50"/>
      <c r="F436" s="100"/>
      <c r="G436" s="50"/>
      <c r="I436" s="31"/>
      <c r="J436" s="57"/>
    </row>
    <row r="437" spans="1:10" x14ac:dyDescent="0.35">
      <c r="A437" s="76" t="s">
        <v>398</v>
      </c>
      <c r="B437" s="77" t="s">
        <v>261</v>
      </c>
      <c r="C437" s="77"/>
      <c r="D437" s="105"/>
      <c r="E437" s="77"/>
      <c r="F437" s="106"/>
      <c r="G437" s="77"/>
      <c r="I437" s="31"/>
      <c r="J437" s="57"/>
    </row>
    <row r="438" spans="1:10" ht="29.25" customHeight="1" x14ac:dyDescent="0.35">
      <c r="A438" s="109" t="s">
        <v>399</v>
      </c>
      <c r="B438" s="276" t="s">
        <v>400</v>
      </c>
      <c r="C438" s="276"/>
      <c r="D438" s="276"/>
      <c r="E438" s="276"/>
      <c r="F438" s="276"/>
      <c r="G438" s="276"/>
      <c r="H438" s="276"/>
      <c r="I438" s="277"/>
      <c r="J438" s="57"/>
    </row>
    <row r="439" spans="1:10" x14ac:dyDescent="0.35">
      <c r="A439" s="76"/>
      <c r="B439" s="50"/>
      <c r="C439" s="50"/>
      <c r="D439" s="99"/>
      <c r="E439" s="50"/>
      <c r="F439" s="100"/>
      <c r="G439" s="50"/>
      <c r="I439" s="31"/>
      <c r="J439" s="57"/>
    </row>
    <row r="440" spans="1:10" x14ac:dyDescent="0.35">
      <c r="A440" s="76" t="s">
        <v>401</v>
      </c>
      <c r="B440" s="77" t="s">
        <v>289</v>
      </c>
      <c r="C440" s="77"/>
      <c r="D440" s="105"/>
      <c r="E440" s="77"/>
      <c r="F440" s="106"/>
      <c r="G440" s="77"/>
      <c r="I440" s="31"/>
      <c r="J440" s="57"/>
    </row>
    <row r="441" spans="1:10" ht="31.5" customHeight="1" x14ac:dyDescent="0.35">
      <c r="A441" s="109" t="s">
        <v>402</v>
      </c>
      <c r="B441" s="276" t="s">
        <v>403</v>
      </c>
      <c r="C441" s="276"/>
      <c r="D441" s="276"/>
      <c r="E441" s="276"/>
      <c r="F441" s="276"/>
      <c r="G441" s="276"/>
      <c r="H441" s="276"/>
      <c r="I441" s="277"/>
      <c r="J441" s="57"/>
    </row>
    <row r="442" spans="1:10" x14ac:dyDescent="0.35">
      <c r="A442" s="109"/>
      <c r="B442" s="50"/>
      <c r="C442" s="50"/>
      <c r="D442" s="99"/>
      <c r="E442" s="50"/>
      <c r="F442" s="100"/>
      <c r="G442" s="50"/>
      <c r="I442" s="31"/>
      <c r="J442" s="57"/>
    </row>
    <row r="443" spans="1:10" x14ac:dyDescent="0.35">
      <c r="A443" s="76" t="s">
        <v>404</v>
      </c>
      <c r="B443" s="77" t="s">
        <v>405</v>
      </c>
      <c r="C443" s="77"/>
      <c r="D443" s="105"/>
      <c r="E443" s="77"/>
      <c r="F443" s="106"/>
      <c r="G443" s="77"/>
      <c r="I443" s="31"/>
      <c r="J443" s="57"/>
    </row>
    <row r="444" spans="1:10" x14ac:dyDescent="0.35">
      <c r="A444" s="109" t="s">
        <v>406</v>
      </c>
      <c r="B444" s="276" t="s">
        <v>407</v>
      </c>
      <c r="C444" s="276"/>
      <c r="D444" s="276"/>
      <c r="E444" s="276"/>
      <c r="F444" s="276"/>
      <c r="G444" s="276"/>
      <c r="H444" s="276"/>
      <c r="I444" s="277"/>
      <c r="J444" s="57"/>
    </row>
    <row r="445" spans="1:10" ht="44.25" customHeight="1" x14ac:dyDescent="0.35">
      <c r="A445" s="76"/>
      <c r="B445" s="291" t="s">
        <v>408</v>
      </c>
      <c r="C445" s="276"/>
      <c r="D445" s="276"/>
      <c r="E445" s="276"/>
      <c r="F445" s="276"/>
      <c r="G445" s="276"/>
      <c r="H445" s="276"/>
      <c r="I445" s="277"/>
      <c r="J445" s="57"/>
    </row>
    <row r="446" spans="1:10" x14ac:dyDescent="0.35">
      <c r="A446" s="76"/>
      <c r="B446" s="181"/>
      <c r="C446" s="50"/>
      <c r="D446" s="99"/>
      <c r="E446" s="50"/>
      <c r="F446" s="100"/>
      <c r="G446" s="50"/>
      <c r="I446" s="31"/>
      <c r="J446" s="57"/>
    </row>
    <row r="447" spans="1:10" x14ac:dyDescent="0.35">
      <c r="A447" s="76" t="s">
        <v>409</v>
      </c>
      <c r="B447" s="77" t="s">
        <v>295</v>
      </c>
      <c r="C447" s="77"/>
      <c r="D447" s="105"/>
      <c r="E447" s="77"/>
      <c r="F447" s="106"/>
      <c r="G447" s="77"/>
      <c r="I447" s="31"/>
      <c r="J447" s="57"/>
    </row>
    <row r="448" spans="1:10" x14ac:dyDescent="0.35">
      <c r="A448" s="109" t="s">
        <v>410</v>
      </c>
      <c r="B448" s="276" t="s">
        <v>407</v>
      </c>
      <c r="C448" s="276"/>
      <c r="D448" s="276"/>
      <c r="E448" s="276"/>
      <c r="F448" s="276"/>
      <c r="G448" s="276"/>
      <c r="H448" s="276"/>
      <c r="I448" s="277"/>
      <c r="J448" s="57"/>
    </row>
    <row r="449" spans="1:10" ht="53.25" customHeight="1" x14ac:dyDescent="0.35">
      <c r="A449" s="76"/>
      <c r="B449" s="276" t="s">
        <v>411</v>
      </c>
      <c r="C449" s="276"/>
      <c r="D449" s="276"/>
      <c r="E449" s="276"/>
      <c r="F449" s="276"/>
      <c r="G449" s="276"/>
      <c r="H449" s="276"/>
      <c r="I449" s="277"/>
      <c r="J449" s="57"/>
    </row>
    <row r="450" spans="1:10" x14ac:dyDescent="0.35">
      <c r="A450" s="76"/>
      <c r="B450" s="50"/>
      <c r="C450" s="50"/>
      <c r="D450" s="99"/>
      <c r="E450" s="50"/>
      <c r="F450" s="100"/>
      <c r="G450" s="50"/>
      <c r="I450" s="31"/>
      <c r="J450" s="57"/>
    </row>
    <row r="451" spans="1:10" x14ac:dyDescent="0.35">
      <c r="A451" s="76" t="s">
        <v>412</v>
      </c>
      <c r="B451" s="77" t="s">
        <v>297</v>
      </c>
      <c r="C451" s="77"/>
      <c r="D451" s="105"/>
      <c r="E451" s="77"/>
      <c r="F451" s="106"/>
      <c r="G451" s="77"/>
      <c r="I451" s="31"/>
      <c r="J451" s="57"/>
    </row>
    <row r="452" spans="1:10" x14ac:dyDescent="0.35">
      <c r="A452" s="109" t="s">
        <v>413</v>
      </c>
      <c r="B452" s="72" t="s">
        <v>414</v>
      </c>
      <c r="C452" s="52"/>
      <c r="D452" s="110" t="s">
        <v>415</v>
      </c>
      <c r="E452" s="111" t="s">
        <v>2</v>
      </c>
      <c r="F452" s="100"/>
      <c r="G452" s="77"/>
      <c r="I452" s="31"/>
      <c r="J452" s="57"/>
    </row>
    <row r="453" spans="1:10" x14ac:dyDescent="0.35">
      <c r="A453" s="76"/>
      <c r="B453" s="68" t="s">
        <v>416</v>
      </c>
      <c r="C453" s="50"/>
      <c r="D453" s="99"/>
      <c r="E453" s="50"/>
      <c r="F453" s="100"/>
      <c r="G453" s="68"/>
      <c r="I453" s="31"/>
      <c r="J453" s="57"/>
    </row>
    <row r="454" spans="1:10" x14ac:dyDescent="0.35">
      <c r="A454" s="76"/>
      <c r="B454" s="50"/>
      <c r="C454" s="50"/>
      <c r="D454" s="99"/>
      <c r="E454" s="50"/>
      <c r="F454" s="100"/>
      <c r="G454" s="50"/>
      <c r="I454" s="31"/>
      <c r="J454" s="57"/>
    </row>
    <row r="455" spans="1:10" x14ac:dyDescent="0.35">
      <c r="A455" s="76" t="s">
        <v>417</v>
      </c>
      <c r="B455" s="77" t="s">
        <v>303</v>
      </c>
      <c r="C455" s="77"/>
      <c r="D455" s="99"/>
      <c r="E455" s="50"/>
      <c r="F455" s="100"/>
      <c r="G455" s="50"/>
      <c r="I455" s="31"/>
      <c r="J455" s="57"/>
    </row>
    <row r="456" spans="1:10" x14ac:dyDescent="0.35">
      <c r="A456" s="109" t="s">
        <v>418</v>
      </c>
      <c r="B456" s="68" t="s">
        <v>419</v>
      </c>
      <c r="C456" s="50"/>
      <c r="D456" s="110" t="s">
        <v>415</v>
      </c>
      <c r="E456" s="111" t="s">
        <v>370</v>
      </c>
      <c r="F456" s="100"/>
      <c r="G456" s="50"/>
      <c r="I456" s="31"/>
      <c r="J456" s="57"/>
    </row>
    <row r="457" spans="1:10" x14ac:dyDescent="0.35">
      <c r="A457" s="76"/>
      <c r="B457" s="68"/>
      <c r="C457" s="50"/>
      <c r="D457" s="115"/>
      <c r="E457" s="68"/>
      <c r="F457" s="100"/>
      <c r="G457" s="50"/>
      <c r="I457" s="31"/>
      <c r="J457" s="57"/>
    </row>
    <row r="458" spans="1:10" x14ac:dyDescent="0.35">
      <c r="A458" s="76"/>
      <c r="B458" s="68" t="s">
        <v>420</v>
      </c>
      <c r="C458" s="50"/>
      <c r="D458" s="110" t="s">
        <v>421</v>
      </c>
      <c r="E458" s="111" t="s">
        <v>2</v>
      </c>
      <c r="F458" s="100"/>
      <c r="G458" s="50"/>
      <c r="I458" s="31"/>
      <c r="J458" s="57"/>
    </row>
    <row r="459" spans="1:10" x14ac:dyDescent="0.35">
      <c r="A459" s="76"/>
      <c r="B459" s="68"/>
      <c r="C459" s="50"/>
      <c r="D459" s="115"/>
      <c r="E459" s="68"/>
      <c r="F459" s="100"/>
      <c r="G459" s="50"/>
      <c r="I459" s="31"/>
      <c r="J459" s="57"/>
    </row>
    <row r="460" spans="1:10" x14ac:dyDescent="0.35">
      <c r="A460" s="76"/>
      <c r="B460" s="68" t="s">
        <v>422</v>
      </c>
      <c r="C460" s="50"/>
      <c r="D460" s="110" t="s">
        <v>415</v>
      </c>
      <c r="E460" s="111" t="s">
        <v>2</v>
      </c>
      <c r="F460" s="100"/>
      <c r="G460" s="50"/>
      <c r="I460" s="31"/>
      <c r="J460" s="57"/>
    </row>
    <row r="461" spans="1:10" x14ac:dyDescent="0.35">
      <c r="A461" s="76"/>
      <c r="B461" s="50"/>
      <c r="C461" s="50"/>
      <c r="D461" s="99"/>
      <c r="E461" s="50"/>
      <c r="F461" s="100"/>
      <c r="G461" s="50"/>
      <c r="I461" s="31"/>
      <c r="J461" s="57"/>
    </row>
    <row r="462" spans="1:10" x14ac:dyDescent="0.35">
      <c r="A462" s="76" t="s">
        <v>423</v>
      </c>
      <c r="B462" s="77" t="s">
        <v>305</v>
      </c>
      <c r="C462" s="77"/>
      <c r="D462" s="99"/>
      <c r="E462" s="50"/>
      <c r="F462" s="100"/>
      <c r="G462" s="50"/>
      <c r="I462" s="31"/>
      <c r="J462" s="57"/>
    </row>
    <row r="463" spans="1:10" x14ac:dyDescent="0.35">
      <c r="A463" s="109" t="s">
        <v>424</v>
      </c>
      <c r="B463" s="68" t="s">
        <v>419</v>
      </c>
      <c r="C463" s="50"/>
      <c r="D463" s="110" t="s">
        <v>415</v>
      </c>
      <c r="E463" s="111" t="s">
        <v>370</v>
      </c>
      <c r="F463" s="100"/>
      <c r="G463" s="50"/>
      <c r="I463" s="31"/>
      <c r="J463" s="57"/>
    </row>
    <row r="464" spans="1:10" x14ac:dyDescent="0.35">
      <c r="A464" s="76"/>
      <c r="B464" s="68"/>
      <c r="C464" s="50"/>
      <c r="D464" s="115"/>
      <c r="E464" s="68"/>
      <c r="F464" s="100"/>
      <c r="G464" s="50"/>
      <c r="I464" s="31"/>
      <c r="J464" s="57"/>
    </row>
    <row r="465" spans="1:10" x14ac:dyDescent="0.35">
      <c r="A465" s="76"/>
      <c r="B465" s="68" t="s">
        <v>425</v>
      </c>
      <c r="C465" s="50"/>
      <c r="D465" s="110" t="s">
        <v>421</v>
      </c>
      <c r="E465" s="111" t="s">
        <v>2</v>
      </c>
      <c r="F465" s="100"/>
      <c r="G465" s="50"/>
      <c r="I465" s="31"/>
      <c r="J465" s="57"/>
    </row>
    <row r="466" spans="1:10" x14ac:dyDescent="0.35">
      <c r="A466" s="76"/>
      <c r="B466" s="68"/>
      <c r="C466" s="50"/>
      <c r="D466" s="115"/>
      <c r="E466" s="68"/>
      <c r="F466" s="100"/>
      <c r="G466" s="50"/>
      <c r="I466" s="31"/>
      <c r="J466" s="57"/>
    </row>
    <row r="467" spans="1:10" x14ac:dyDescent="0.35">
      <c r="A467" s="76"/>
      <c r="B467" s="68" t="s">
        <v>426</v>
      </c>
      <c r="C467" s="50"/>
      <c r="D467" s="110" t="s">
        <v>415</v>
      </c>
      <c r="E467" s="111" t="s">
        <v>2</v>
      </c>
      <c r="F467" s="100"/>
      <c r="G467" s="50"/>
      <c r="I467" s="31"/>
      <c r="J467" s="57"/>
    </row>
    <row r="468" spans="1:10" x14ac:dyDescent="0.35">
      <c r="A468" s="76"/>
      <c r="B468" s="68"/>
      <c r="C468" s="68"/>
      <c r="D468" s="115"/>
      <c r="E468" s="68"/>
      <c r="F468" s="100"/>
      <c r="G468" s="50"/>
      <c r="I468" s="31"/>
      <c r="J468" s="57"/>
    </row>
    <row r="469" spans="1:10" x14ac:dyDescent="0.35">
      <c r="A469" s="76" t="s">
        <v>427</v>
      </c>
      <c r="B469" s="77" t="s">
        <v>428</v>
      </c>
      <c r="C469" s="77"/>
      <c r="D469" s="105"/>
      <c r="E469" s="77"/>
      <c r="F469" s="100"/>
      <c r="G469" s="50"/>
      <c r="I469" s="31"/>
      <c r="J469" s="57"/>
    </row>
    <row r="470" spans="1:10" x14ac:dyDescent="0.35">
      <c r="A470" s="109" t="s">
        <v>429</v>
      </c>
      <c r="B470" s="68" t="s">
        <v>430</v>
      </c>
      <c r="C470" s="50"/>
      <c r="D470" s="110" t="s">
        <v>415</v>
      </c>
      <c r="E470" s="111" t="s">
        <v>370</v>
      </c>
      <c r="F470" s="100"/>
      <c r="G470" s="50"/>
      <c r="I470" s="31"/>
      <c r="J470" s="57"/>
    </row>
    <row r="471" spans="1:10" x14ac:dyDescent="0.35">
      <c r="A471" s="76"/>
      <c r="B471" s="68"/>
      <c r="C471" s="68"/>
      <c r="D471" s="115"/>
      <c r="E471" s="68"/>
      <c r="F471" s="100"/>
      <c r="G471" s="50"/>
      <c r="I471" s="31"/>
      <c r="J471" s="57"/>
    </row>
    <row r="472" spans="1:10" x14ac:dyDescent="0.35">
      <c r="A472" s="76"/>
      <c r="B472" s="68" t="s">
        <v>431</v>
      </c>
      <c r="C472" s="50"/>
      <c r="D472" s="110" t="s">
        <v>421</v>
      </c>
      <c r="E472" s="111" t="s">
        <v>2</v>
      </c>
      <c r="F472" s="100"/>
      <c r="G472" s="50"/>
      <c r="I472" s="31"/>
      <c r="J472" s="57"/>
    </row>
    <row r="473" spans="1:10" x14ac:dyDescent="0.35">
      <c r="A473" s="76"/>
      <c r="B473" s="68"/>
      <c r="C473" s="68"/>
      <c r="D473" s="115"/>
      <c r="E473" s="68"/>
      <c r="F473" s="100"/>
      <c r="G473" s="50"/>
      <c r="I473" s="31"/>
      <c r="J473" s="57"/>
    </row>
    <row r="474" spans="1:10" x14ac:dyDescent="0.35">
      <c r="A474" s="76"/>
      <c r="B474" s="68" t="s">
        <v>432</v>
      </c>
      <c r="C474" s="50"/>
      <c r="D474" s="110" t="s">
        <v>415</v>
      </c>
      <c r="E474" s="111" t="s">
        <v>370</v>
      </c>
      <c r="F474" s="100"/>
      <c r="G474" s="50"/>
      <c r="I474" s="31"/>
      <c r="J474" s="57"/>
    </row>
    <row r="475" spans="1:10" x14ac:dyDescent="0.35">
      <c r="A475" s="76"/>
      <c r="B475" s="77"/>
      <c r="C475" s="77"/>
      <c r="D475" s="105"/>
      <c r="E475" s="77"/>
      <c r="F475" s="100"/>
      <c r="G475" s="50"/>
      <c r="I475" s="31"/>
      <c r="J475" s="57"/>
    </row>
    <row r="476" spans="1:10" x14ac:dyDescent="0.35">
      <c r="A476" s="76" t="s">
        <v>433</v>
      </c>
      <c r="B476" s="77" t="s">
        <v>309</v>
      </c>
      <c r="C476" s="77"/>
      <c r="D476" s="105"/>
      <c r="E476" s="77"/>
      <c r="F476" s="100"/>
      <c r="G476" s="50"/>
      <c r="I476" s="31"/>
      <c r="J476" s="57"/>
    </row>
    <row r="477" spans="1:10" x14ac:dyDescent="0.35">
      <c r="A477" s="109" t="s">
        <v>434</v>
      </c>
      <c r="B477" s="68" t="s">
        <v>419</v>
      </c>
      <c r="C477" s="50"/>
      <c r="D477" s="110" t="s">
        <v>369</v>
      </c>
      <c r="E477" s="111" t="s">
        <v>370</v>
      </c>
      <c r="F477" s="100"/>
      <c r="G477" s="50"/>
      <c r="I477" s="31"/>
      <c r="J477" s="57"/>
    </row>
    <row r="478" spans="1:10" x14ac:dyDescent="0.35">
      <c r="A478" s="76"/>
      <c r="B478" s="68"/>
      <c r="C478" s="68"/>
      <c r="D478" s="115"/>
      <c r="E478" s="68"/>
      <c r="F478" s="100"/>
      <c r="G478" s="50"/>
      <c r="I478" s="31"/>
      <c r="J478" s="57"/>
    </row>
    <row r="479" spans="1:10" x14ac:dyDescent="0.35">
      <c r="A479" s="76"/>
      <c r="B479" s="68" t="s">
        <v>435</v>
      </c>
      <c r="C479" s="50"/>
      <c r="D479" s="110" t="s">
        <v>421</v>
      </c>
      <c r="E479" s="111" t="s">
        <v>2</v>
      </c>
      <c r="F479" s="100"/>
      <c r="G479" s="50"/>
      <c r="I479" s="31"/>
      <c r="J479" s="57"/>
    </row>
    <row r="480" spans="1:10" x14ac:dyDescent="0.35">
      <c r="A480" s="76"/>
      <c r="B480" s="68"/>
      <c r="C480" s="68"/>
      <c r="D480" s="115"/>
      <c r="E480" s="68"/>
      <c r="F480" s="100"/>
      <c r="G480" s="50"/>
      <c r="I480" s="31"/>
      <c r="J480" s="57"/>
    </row>
    <row r="481" spans="1:10" x14ac:dyDescent="0.35">
      <c r="A481" s="76" t="s">
        <v>436</v>
      </c>
      <c r="B481" s="77" t="s">
        <v>437</v>
      </c>
      <c r="C481" s="77"/>
      <c r="F481" s="100"/>
      <c r="G481" s="50"/>
      <c r="I481" s="31"/>
      <c r="J481" s="57"/>
    </row>
    <row r="482" spans="1:10" x14ac:dyDescent="0.35">
      <c r="A482" s="109" t="s">
        <v>438</v>
      </c>
      <c r="B482" s="68" t="s">
        <v>439</v>
      </c>
      <c r="C482" s="50"/>
      <c r="D482" s="110" t="s">
        <v>415</v>
      </c>
      <c r="E482" s="111" t="s">
        <v>370</v>
      </c>
      <c r="F482" s="100"/>
      <c r="G482" s="50"/>
      <c r="I482" s="31"/>
      <c r="J482" s="57"/>
    </row>
    <row r="483" spans="1:10" x14ac:dyDescent="0.35">
      <c r="A483" s="76"/>
      <c r="B483" s="68"/>
      <c r="C483" s="68"/>
      <c r="D483" s="115"/>
      <c r="E483" s="68"/>
      <c r="F483" s="100"/>
      <c r="G483" s="50"/>
      <c r="I483" s="31"/>
      <c r="J483" s="57"/>
    </row>
    <row r="484" spans="1:10" x14ac:dyDescent="0.35">
      <c r="A484" s="76" t="s">
        <v>440</v>
      </c>
      <c r="B484" s="77" t="s">
        <v>319</v>
      </c>
      <c r="C484" s="77"/>
      <c r="D484" s="105"/>
      <c r="E484" s="77"/>
      <c r="F484" s="100"/>
      <c r="G484" s="50"/>
      <c r="I484" s="31"/>
      <c r="J484" s="57"/>
    </row>
    <row r="485" spans="1:10" x14ac:dyDescent="0.35">
      <c r="A485" s="109" t="s">
        <v>441</v>
      </c>
      <c r="B485" s="77" t="s">
        <v>442</v>
      </c>
      <c r="C485" s="47"/>
      <c r="D485" s="92"/>
      <c r="E485" s="47"/>
      <c r="F485" s="100"/>
      <c r="G485" s="50"/>
      <c r="I485" s="31"/>
      <c r="J485" s="57"/>
    </row>
    <row r="486" spans="1:10" x14ac:dyDescent="0.35">
      <c r="A486" s="76"/>
      <c r="B486" s="68"/>
      <c r="C486" s="68"/>
      <c r="D486" s="115"/>
      <c r="E486" s="68"/>
      <c r="F486" s="100"/>
      <c r="G486" s="50"/>
      <c r="I486" s="31"/>
      <c r="J486" s="57"/>
    </row>
    <row r="487" spans="1:10" x14ac:dyDescent="0.35">
      <c r="A487" s="109"/>
      <c r="B487" s="77" t="s">
        <v>443</v>
      </c>
      <c r="C487" s="47"/>
      <c r="D487" s="92"/>
      <c r="E487" s="47"/>
      <c r="F487" s="100"/>
      <c r="G487" s="50"/>
      <c r="I487" s="31"/>
      <c r="J487" s="57"/>
    </row>
    <row r="488" spans="1:10" x14ac:dyDescent="0.35">
      <c r="A488" s="76"/>
      <c r="B488" s="68"/>
      <c r="C488" s="68"/>
      <c r="D488" s="115"/>
      <c r="E488" s="68"/>
      <c r="F488" s="112"/>
      <c r="G488" s="68"/>
      <c r="I488" s="31"/>
      <c r="J488" s="57"/>
    </row>
    <row r="489" spans="1:10" x14ac:dyDescent="0.35">
      <c r="A489" s="109"/>
      <c r="B489" s="77" t="s">
        <v>444</v>
      </c>
      <c r="C489" s="47"/>
      <c r="D489" s="92"/>
      <c r="E489" s="47"/>
      <c r="F489" s="93"/>
      <c r="G489" s="47"/>
      <c r="I489" s="31"/>
      <c r="J489" s="57"/>
    </row>
    <row r="490" spans="1:10" x14ac:dyDescent="0.35">
      <c r="A490" s="76"/>
      <c r="B490" s="68"/>
      <c r="C490" s="50"/>
      <c r="D490" s="99"/>
      <c r="E490" s="50"/>
      <c r="F490" s="100"/>
      <c r="G490" s="50"/>
      <c r="I490" s="31"/>
      <c r="J490" s="57"/>
    </row>
    <row r="491" spans="1:10" x14ac:dyDescent="0.35">
      <c r="A491" s="76"/>
      <c r="B491" s="77" t="s">
        <v>445</v>
      </c>
      <c r="C491" s="47"/>
      <c r="D491" s="92"/>
      <c r="E491" s="47"/>
      <c r="F491" s="93"/>
      <c r="G491" s="47"/>
      <c r="I491" s="31"/>
      <c r="J491" s="57"/>
    </row>
    <row r="492" spans="1:10" x14ac:dyDescent="0.35">
      <c r="A492" s="76"/>
      <c r="B492" s="47"/>
      <c r="C492" s="47"/>
      <c r="D492" s="92"/>
      <c r="E492" s="47"/>
      <c r="F492" s="93"/>
      <c r="G492" s="47"/>
      <c r="I492" s="31"/>
      <c r="J492" s="57"/>
    </row>
    <row r="493" spans="1:10" x14ac:dyDescent="0.35">
      <c r="A493" s="76" t="s">
        <v>446</v>
      </c>
      <c r="B493" s="77" t="s">
        <v>336</v>
      </c>
      <c r="C493" s="77"/>
      <c r="D493" s="105"/>
      <c r="E493" s="77"/>
      <c r="F493" s="106"/>
      <c r="G493" s="77"/>
      <c r="I493" s="31"/>
      <c r="J493" s="57"/>
    </row>
    <row r="494" spans="1:10" x14ac:dyDescent="0.35">
      <c r="A494" s="109" t="s">
        <v>447</v>
      </c>
      <c r="B494" s="68" t="s">
        <v>416</v>
      </c>
      <c r="C494" s="50"/>
      <c r="D494" s="105"/>
      <c r="E494" s="77"/>
      <c r="F494" s="106"/>
      <c r="G494" s="77"/>
      <c r="I494" s="31"/>
      <c r="J494" s="57"/>
    </row>
    <row r="495" spans="1:10" x14ac:dyDescent="0.35">
      <c r="A495" s="76"/>
      <c r="B495" s="50"/>
      <c r="C495" s="50"/>
      <c r="D495" s="105"/>
      <c r="E495" s="77"/>
      <c r="F495" s="106"/>
      <c r="G495" s="77"/>
      <c r="I495" s="31"/>
      <c r="J495" s="57"/>
    </row>
    <row r="496" spans="1:10" x14ac:dyDescent="0.35">
      <c r="A496" s="76" t="s">
        <v>448</v>
      </c>
      <c r="B496" s="77" t="s">
        <v>344</v>
      </c>
      <c r="C496" s="77"/>
      <c r="D496" s="105"/>
      <c r="E496" s="77"/>
      <c r="F496" s="106"/>
      <c r="G496" s="77"/>
      <c r="I496" s="31"/>
      <c r="J496" s="57"/>
    </row>
    <row r="497" spans="1:10" x14ac:dyDescent="0.35">
      <c r="A497" s="109" t="s">
        <v>449</v>
      </c>
      <c r="B497" s="276" t="s">
        <v>407</v>
      </c>
      <c r="C497" s="276"/>
      <c r="D497" s="276"/>
      <c r="E497" s="276"/>
      <c r="F497" s="276"/>
      <c r="G497" s="276"/>
      <c r="H497" s="276"/>
      <c r="I497" s="277"/>
      <c r="J497" s="57"/>
    </row>
    <row r="498" spans="1:10" ht="30" customHeight="1" x14ac:dyDescent="0.35">
      <c r="A498" s="76"/>
      <c r="B498" s="278" t="s">
        <v>450</v>
      </c>
      <c r="C498" s="278"/>
      <c r="D498" s="278"/>
      <c r="E498" s="278"/>
      <c r="F498" s="278"/>
      <c r="G498" s="278"/>
      <c r="H498" s="278"/>
      <c r="I498" s="279"/>
      <c r="J498" s="57"/>
    </row>
    <row r="499" spans="1:10" x14ac:dyDescent="0.35">
      <c r="A499" s="76"/>
      <c r="B499" s="52"/>
      <c r="C499" s="52"/>
      <c r="D499" s="105"/>
      <c r="E499" s="77"/>
      <c r="F499" s="106"/>
      <c r="G499" s="77"/>
      <c r="I499" s="31"/>
      <c r="J499" s="57"/>
    </row>
    <row r="500" spans="1:10" x14ac:dyDescent="0.35">
      <c r="A500" s="76" t="s">
        <v>451</v>
      </c>
      <c r="B500" s="77" t="s">
        <v>346</v>
      </c>
      <c r="C500" s="77"/>
      <c r="D500" s="105"/>
      <c r="E500" s="77"/>
      <c r="F500" s="106"/>
      <c r="G500" s="77"/>
      <c r="I500" s="31"/>
      <c r="J500" s="57"/>
    </row>
    <row r="501" spans="1:10" x14ac:dyDescent="0.35">
      <c r="A501" s="109" t="s">
        <v>452</v>
      </c>
      <c r="B501" s="68" t="s">
        <v>453</v>
      </c>
      <c r="C501" s="50"/>
      <c r="D501" s="105"/>
      <c r="E501" s="77"/>
      <c r="F501" s="106"/>
      <c r="G501" s="77"/>
      <c r="I501" s="31"/>
      <c r="J501" s="57"/>
    </row>
    <row r="502" spans="1:10" x14ac:dyDescent="0.35">
      <c r="A502" s="76"/>
      <c r="D502" s="105"/>
      <c r="E502" s="77"/>
      <c r="F502" s="106"/>
      <c r="G502" s="77"/>
      <c r="I502" s="31"/>
      <c r="J502" s="57"/>
    </row>
    <row r="503" spans="1:10" x14ac:dyDescent="0.35">
      <c r="A503" s="76">
        <v>12.2</v>
      </c>
      <c r="B503" s="47" t="s">
        <v>454</v>
      </c>
      <c r="C503" s="47"/>
      <c r="D503" s="92"/>
      <c r="E503" s="47"/>
      <c r="F503" s="93"/>
      <c r="G503" s="77"/>
      <c r="I503" s="31"/>
      <c r="J503" s="57"/>
    </row>
    <row r="504" spans="1:10" x14ac:dyDescent="0.35">
      <c r="A504" s="76" t="s">
        <v>455</v>
      </c>
      <c r="B504" s="77" t="s">
        <v>456</v>
      </c>
      <c r="C504" s="77"/>
      <c r="D504" s="105"/>
      <c r="E504" s="77"/>
      <c r="F504" s="106"/>
      <c r="G504" s="77"/>
      <c r="I504" s="31"/>
      <c r="J504" s="57"/>
    </row>
    <row r="505" spans="1:10" x14ac:dyDescent="0.35">
      <c r="A505" s="109" t="s">
        <v>457</v>
      </c>
      <c r="B505" s="68" t="s">
        <v>458</v>
      </c>
      <c r="C505" s="50"/>
      <c r="D505" s="110" t="s">
        <v>369</v>
      </c>
      <c r="E505" s="116" t="s">
        <v>370</v>
      </c>
      <c r="F505" s="112"/>
      <c r="G505" s="77"/>
      <c r="I505" s="31"/>
      <c r="J505" s="57"/>
    </row>
    <row r="506" spans="1:10" x14ac:dyDescent="0.35">
      <c r="A506" s="76"/>
      <c r="B506" s="68"/>
      <c r="C506" s="68"/>
      <c r="D506" s="115"/>
      <c r="E506" s="68"/>
      <c r="F506" s="112"/>
      <c r="G506" s="77"/>
      <c r="I506" s="31"/>
      <c r="J506" s="57"/>
    </row>
    <row r="507" spans="1:10" x14ac:dyDescent="0.35">
      <c r="A507" s="76"/>
      <c r="B507" s="68" t="s">
        <v>459</v>
      </c>
      <c r="C507" s="50"/>
      <c r="D507" s="110" t="s">
        <v>369</v>
      </c>
      <c r="E507" s="116" t="s">
        <v>2</v>
      </c>
      <c r="F507" s="112"/>
      <c r="G507" s="77"/>
      <c r="I507" s="31"/>
      <c r="J507" s="57"/>
    </row>
    <row r="508" spans="1:10" x14ac:dyDescent="0.35">
      <c r="A508" s="76"/>
      <c r="B508" s="68"/>
      <c r="C508" s="68"/>
      <c r="D508" s="115"/>
      <c r="E508" s="68"/>
      <c r="F508" s="112"/>
      <c r="G508" s="77"/>
      <c r="I508" s="31"/>
      <c r="J508" s="57"/>
    </row>
    <row r="509" spans="1:10" x14ac:dyDescent="0.35">
      <c r="A509" s="76" t="s">
        <v>460</v>
      </c>
      <c r="B509" s="77" t="s">
        <v>329</v>
      </c>
      <c r="C509" s="77"/>
      <c r="D509" s="105"/>
      <c r="E509" s="77"/>
      <c r="F509" s="106"/>
      <c r="G509" s="77"/>
      <c r="I509" s="31"/>
      <c r="J509" s="57"/>
    </row>
    <row r="510" spans="1:10" x14ac:dyDescent="0.35">
      <c r="A510" s="109" t="s">
        <v>461</v>
      </c>
      <c r="B510" s="68" t="s">
        <v>462</v>
      </c>
      <c r="C510" s="50"/>
      <c r="D510" s="110" t="s">
        <v>369</v>
      </c>
      <c r="E510" s="117"/>
      <c r="F510" s="112"/>
      <c r="G510" s="77"/>
      <c r="I510" s="31"/>
      <c r="J510" s="57"/>
    </row>
    <row r="511" spans="1:10" x14ac:dyDescent="0.35">
      <c r="A511" s="76"/>
      <c r="B511" s="68"/>
      <c r="C511" s="68"/>
      <c r="D511" s="115"/>
      <c r="E511" s="68"/>
      <c r="F511" s="112"/>
      <c r="G511" s="77"/>
      <c r="I511" s="31"/>
      <c r="J511" s="57"/>
    </row>
    <row r="512" spans="1:10" x14ac:dyDescent="0.35">
      <c r="A512" s="76"/>
      <c r="B512" s="68" t="s">
        <v>463</v>
      </c>
      <c r="C512" s="50"/>
      <c r="D512" s="110" t="s">
        <v>369</v>
      </c>
      <c r="E512" s="117"/>
      <c r="F512" s="112"/>
      <c r="G512" s="77"/>
      <c r="I512" s="31"/>
      <c r="J512" s="57"/>
    </row>
    <row r="513" spans="1:10" x14ac:dyDescent="0.35">
      <c r="A513" s="76"/>
      <c r="B513" s="68"/>
      <c r="C513" s="68"/>
      <c r="D513" s="118"/>
      <c r="E513" s="119"/>
      <c r="F513" s="112"/>
      <c r="G513" s="77"/>
      <c r="I513" s="31"/>
      <c r="J513" s="57"/>
    </row>
    <row r="514" spans="1:10" x14ac:dyDescent="0.35">
      <c r="A514" s="76" t="s">
        <v>464</v>
      </c>
      <c r="B514" s="77" t="s">
        <v>465</v>
      </c>
      <c r="C514" s="77"/>
      <c r="D514" s="105"/>
      <c r="E514" s="77"/>
      <c r="F514" s="106"/>
      <c r="G514" s="77"/>
      <c r="I514" s="31"/>
      <c r="J514" s="57"/>
    </row>
    <row r="515" spans="1:10" x14ac:dyDescent="0.35">
      <c r="A515" s="76"/>
      <c r="B515" s="50" t="s">
        <v>466</v>
      </c>
      <c r="C515" s="50"/>
      <c r="D515" s="99"/>
      <c r="E515" s="50"/>
      <c r="F515" s="100"/>
      <c r="G515" s="77"/>
      <c r="I515" s="31"/>
      <c r="J515" s="57"/>
    </row>
    <row r="516" spans="1:10" x14ac:dyDescent="0.35">
      <c r="A516" s="81"/>
      <c r="B516" s="54"/>
      <c r="C516" s="54"/>
      <c r="D516" s="120"/>
      <c r="E516" s="54"/>
      <c r="F516" s="121"/>
      <c r="G516" s="108"/>
      <c r="H516" s="56"/>
      <c r="I516" s="34"/>
      <c r="J516" s="104"/>
    </row>
    <row r="517" spans="1:10" x14ac:dyDescent="0.35">
      <c r="A517" s="85"/>
      <c r="B517" s="86" t="s">
        <v>467</v>
      </c>
      <c r="C517" s="86"/>
      <c r="D517" s="87" t="s">
        <v>468</v>
      </c>
      <c r="E517" s="86" t="s">
        <v>469</v>
      </c>
      <c r="F517" s="90"/>
      <c r="G517" s="89"/>
      <c r="H517" s="90"/>
      <c r="I517" s="89"/>
      <c r="J517" s="57"/>
    </row>
    <row r="518" spans="1:10" x14ac:dyDescent="0.35">
      <c r="A518" s="76"/>
      <c r="B518" s="47"/>
      <c r="C518" s="47"/>
      <c r="D518" s="92"/>
      <c r="E518" s="47"/>
      <c r="J518" s="57"/>
    </row>
    <row r="519" spans="1:10" ht="19.5" customHeight="1" x14ac:dyDescent="0.35">
      <c r="A519" s="76"/>
      <c r="B519" s="286" t="s">
        <v>470</v>
      </c>
      <c r="C519" s="287"/>
      <c r="D519" s="287"/>
      <c r="E519" s="287"/>
      <c r="F519" s="287"/>
      <c r="G519" s="287"/>
      <c r="H519" s="287"/>
      <c r="I519" s="288"/>
      <c r="J519" s="57"/>
    </row>
    <row r="520" spans="1:10" x14ac:dyDescent="0.35">
      <c r="A520" s="76"/>
      <c r="B520" s="47"/>
      <c r="C520" s="47"/>
      <c r="D520" s="92"/>
      <c r="E520" s="47"/>
      <c r="J520" s="57"/>
    </row>
    <row r="521" spans="1:10" x14ac:dyDescent="0.35">
      <c r="A521" s="76" t="s">
        <v>471</v>
      </c>
      <c r="B521" s="51" t="s">
        <v>472</v>
      </c>
      <c r="C521" s="64" t="s">
        <v>3</v>
      </c>
      <c r="D521" s="65" t="s">
        <v>51</v>
      </c>
      <c r="E521" s="66"/>
      <c r="F521" s="67" t="s">
        <v>52</v>
      </c>
      <c r="G521" s="66"/>
      <c r="H521" s="67" t="s">
        <v>53</v>
      </c>
      <c r="I521" s="66"/>
      <c r="J521" s="62">
        <f>E521+G521+I521</f>
        <v>0</v>
      </c>
    </row>
    <row r="522" spans="1:10" x14ac:dyDescent="0.35">
      <c r="A522" s="76"/>
      <c r="B522" s="52"/>
      <c r="C522" s="52"/>
      <c r="D522" s="92"/>
      <c r="E522" s="47"/>
      <c r="J522" s="57"/>
    </row>
    <row r="523" spans="1:10" ht="27.75" customHeight="1" x14ac:dyDescent="0.35">
      <c r="A523" s="76"/>
      <c r="B523" s="278" t="s">
        <v>473</v>
      </c>
      <c r="C523" s="278"/>
      <c r="D523" s="278"/>
      <c r="E523" s="278"/>
      <c r="F523" s="278"/>
      <c r="G523" s="278"/>
      <c r="H523" s="278"/>
      <c r="I523" s="279"/>
      <c r="J523" s="57"/>
    </row>
    <row r="524" spans="1:10" x14ac:dyDescent="0.35">
      <c r="A524" s="76"/>
      <c r="B524" s="289"/>
      <c r="C524" s="289"/>
      <c r="D524" s="289"/>
      <c r="E524" s="289"/>
      <c r="F524" s="289"/>
      <c r="G524" s="289"/>
      <c r="H524" s="289"/>
      <c r="I524" s="290"/>
      <c r="J524" s="57"/>
    </row>
    <row r="525" spans="1:10" ht="20.25" customHeight="1" x14ac:dyDescent="0.35">
      <c r="A525" s="76"/>
      <c r="B525" s="276" t="s">
        <v>474</v>
      </c>
      <c r="C525" s="276"/>
      <c r="D525" s="276"/>
      <c r="E525" s="276"/>
      <c r="F525" s="276"/>
      <c r="G525" s="276"/>
      <c r="H525" s="276"/>
      <c r="I525" s="277"/>
      <c r="J525" s="57"/>
    </row>
    <row r="526" spans="1:10" x14ac:dyDescent="0.35">
      <c r="A526" s="76"/>
      <c r="B526" s="50"/>
      <c r="C526" s="50"/>
      <c r="D526" s="92"/>
      <c r="E526" s="47"/>
      <c r="J526" s="57"/>
    </row>
    <row r="527" spans="1:10" x14ac:dyDescent="0.35">
      <c r="A527" s="76" t="s">
        <v>475</v>
      </c>
      <c r="B527" s="51" t="s">
        <v>476</v>
      </c>
      <c r="C527" s="64" t="s">
        <v>3</v>
      </c>
      <c r="D527" s="65" t="s">
        <v>51</v>
      </c>
      <c r="E527" s="66"/>
      <c r="F527" s="67" t="s">
        <v>52</v>
      </c>
      <c r="G527" s="66"/>
      <c r="H527" s="67" t="s">
        <v>53</v>
      </c>
      <c r="I527" s="66"/>
      <c r="J527" s="62">
        <f>E527+G527+I527</f>
        <v>0</v>
      </c>
    </row>
    <row r="528" spans="1:10" x14ac:dyDescent="0.35">
      <c r="A528" s="76"/>
      <c r="B528" s="51"/>
      <c r="C528" s="51"/>
      <c r="D528" s="92"/>
      <c r="E528" s="47"/>
      <c r="J528" s="57"/>
    </row>
    <row r="529" spans="1:10" ht="42" customHeight="1" x14ac:dyDescent="0.35">
      <c r="A529" s="76"/>
      <c r="B529" s="278" t="s">
        <v>477</v>
      </c>
      <c r="C529" s="278"/>
      <c r="D529" s="278"/>
      <c r="E529" s="278"/>
      <c r="F529" s="278"/>
      <c r="G529" s="278"/>
      <c r="H529" s="278"/>
      <c r="I529" s="279"/>
      <c r="J529" s="57"/>
    </row>
    <row r="530" spans="1:10" x14ac:dyDescent="0.35">
      <c r="A530" s="76"/>
      <c r="B530" s="278"/>
      <c r="C530" s="278"/>
      <c r="D530" s="278"/>
      <c r="E530" s="278"/>
      <c r="F530" s="278"/>
      <c r="G530" s="278"/>
      <c r="H530" s="278"/>
      <c r="I530" s="279"/>
      <c r="J530" s="57"/>
    </row>
    <row r="531" spans="1:10" ht="12.75" customHeight="1" x14ac:dyDescent="0.35">
      <c r="A531" s="76"/>
      <c r="B531" s="278" t="s">
        <v>478</v>
      </c>
      <c r="C531" s="278"/>
      <c r="D531" s="278"/>
      <c r="E531" s="278"/>
      <c r="F531" s="278"/>
      <c r="G531" s="278"/>
      <c r="H531" s="278"/>
      <c r="I531" s="279"/>
      <c r="J531" s="57"/>
    </row>
    <row r="532" spans="1:10" x14ac:dyDescent="0.35">
      <c r="A532" s="76"/>
      <c r="B532" s="74"/>
      <c r="C532" s="74"/>
      <c r="D532" s="92"/>
      <c r="E532" s="47"/>
      <c r="J532" s="57"/>
    </row>
    <row r="533" spans="1:10" x14ac:dyDescent="0.35">
      <c r="A533" s="76" t="s">
        <v>479</v>
      </c>
      <c r="B533" s="51" t="s">
        <v>480</v>
      </c>
      <c r="C533" s="64" t="s">
        <v>3</v>
      </c>
      <c r="D533" s="65" t="s">
        <v>51</v>
      </c>
      <c r="E533" s="66"/>
      <c r="F533" s="67" t="s">
        <v>52</v>
      </c>
      <c r="G533" s="66"/>
      <c r="H533" s="67" t="s">
        <v>53</v>
      </c>
      <c r="I533" s="66"/>
      <c r="J533" s="62">
        <f>E533+G533+I533</f>
        <v>0</v>
      </c>
    </row>
    <row r="534" spans="1:10" x14ac:dyDescent="0.35">
      <c r="A534" s="76"/>
      <c r="B534" s="52"/>
      <c r="C534" s="52"/>
      <c r="D534" s="92"/>
      <c r="E534" s="47"/>
      <c r="J534" s="57"/>
    </row>
    <row r="535" spans="1:10" ht="33" customHeight="1" x14ac:dyDescent="0.35">
      <c r="A535" s="76"/>
      <c r="B535" s="278" t="s">
        <v>481</v>
      </c>
      <c r="C535" s="278"/>
      <c r="D535" s="278"/>
      <c r="E535" s="278"/>
      <c r="F535" s="278"/>
      <c r="G535" s="278"/>
      <c r="H535" s="278"/>
      <c r="I535" s="279"/>
      <c r="J535" s="57"/>
    </row>
    <row r="536" spans="1:10" x14ac:dyDescent="0.35">
      <c r="A536" s="76"/>
      <c r="B536" s="278"/>
      <c r="C536" s="278"/>
      <c r="D536" s="278"/>
      <c r="E536" s="278"/>
      <c r="F536" s="278"/>
      <c r="G536" s="278"/>
      <c r="H536" s="278"/>
      <c r="I536" s="279"/>
      <c r="J536" s="57"/>
    </row>
    <row r="537" spans="1:10" ht="15.75" customHeight="1" x14ac:dyDescent="0.35">
      <c r="A537" s="76"/>
      <c r="B537" s="278" t="s">
        <v>482</v>
      </c>
      <c r="C537" s="278"/>
      <c r="D537" s="278"/>
      <c r="E537" s="278"/>
      <c r="F537" s="278"/>
      <c r="G537" s="278"/>
      <c r="H537" s="278"/>
      <c r="I537" s="279"/>
      <c r="J537" s="57"/>
    </row>
    <row r="538" spans="1:10" x14ac:dyDescent="0.35">
      <c r="A538" s="76"/>
      <c r="B538" s="74"/>
      <c r="C538" s="74"/>
      <c r="D538" s="92"/>
      <c r="E538" s="47"/>
      <c r="J538" s="57"/>
    </row>
    <row r="539" spans="1:10" x14ac:dyDescent="0.35">
      <c r="A539" s="76" t="s">
        <v>483</v>
      </c>
      <c r="B539" s="51" t="s">
        <v>484</v>
      </c>
      <c r="C539" s="64" t="s">
        <v>3</v>
      </c>
      <c r="D539" s="65" t="s">
        <v>51</v>
      </c>
      <c r="E539" s="66"/>
      <c r="F539" s="67" t="s">
        <v>52</v>
      </c>
      <c r="G539" s="66"/>
      <c r="H539" s="67" t="s">
        <v>53</v>
      </c>
      <c r="I539" s="66"/>
      <c r="J539" s="62">
        <f>E539+G539+I539</f>
        <v>0</v>
      </c>
    </row>
    <row r="540" spans="1:10" x14ac:dyDescent="0.35">
      <c r="A540" s="76"/>
      <c r="B540" s="52"/>
      <c r="C540" s="52"/>
      <c r="D540" s="92"/>
      <c r="E540" s="47"/>
      <c r="J540" s="57"/>
    </row>
    <row r="541" spans="1:10" ht="30.75" customHeight="1" x14ac:dyDescent="0.35">
      <c r="A541" s="76"/>
      <c r="B541" s="278" t="s">
        <v>485</v>
      </c>
      <c r="C541" s="278"/>
      <c r="D541" s="278"/>
      <c r="E541" s="278"/>
      <c r="F541" s="278"/>
      <c r="G541" s="278"/>
      <c r="H541" s="278"/>
      <c r="I541" s="279"/>
      <c r="J541" s="57"/>
    </row>
    <row r="542" spans="1:10" x14ac:dyDescent="0.35">
      <c r="A542" s="76"/>
      <c r="B542" s="278"/>
      <c r="C542" s="278"/>
      <c r="D542" s="278"/>
      <c r="E542" s="278"/>
      <c r="F542" s="278"/>
      <c r="G542" s="278"/>
      <c r="H542" s="278"/>
      <c r="I542" s="279"/>
      <c r="J542" s="57"/>
    </row>
    <row r="543" spans="1:10" ht="27" customHeight="1" x14ac:dyDescent="0.35">
      <c r="A543" s="76"/>
      <c r="B543" s="278" t="s">
        <v>486</v>
      </c>
      <c r="C543" s="278"/>
      <c r="D543" s="278"/>
      <c r="E543" s="278"/>
      <c r="F543" s="278"/>
      <c r="G543" s="278"/>
      <c r="H543" s="278"/>
      <c r="I543" s="279"/>
      <c r="J543" s="57"/>
    </row>
    <row r="544" spans="1:10" x14ac:dyDescent="0.35">
      <c r="A544" s="76"/>
      <c r="B544" s="50"/>
      <c r="C544" s="50"/>
      <c r="D544" s="92"/>
      <c r="E544" s="47"/>
      <c r="J544" s="57"/>
    </row>
    <row r="545" spans="1:10" x14ac:dyDescent="0.35">
      <c r="A545" s="76" t="s">
        <v>487</v>
      </c>
      <c r="B545" s="47" t="s">
        <v>488</v>
      </c>
      <c r="C545" s="64" t="s">
        <v>3</v>
      </c>
      <c r="D545" s="65" t="s">
        <v>51</v>
      </c>
      <c r="E545" s="79" t="s">
        <v>135</v>
      </c>
      <c r="F545" s="67" t="s">
        <v>52</v>
      </c>
      <c r="G545" s="79" t="s">
        <v>135</v>
      </c>
      <c r="H545" s="67" t="s">
        <v>53</v>
      </c>
      <c r="I545" s="79" t="s">
        <v>135</v>
      </c>
      <c r="J545" s="80" t="s">
        <v>135</v>
      </c>
    </row>
    <row r="546" spans="1:10" x14ac:dyDescent="0.35">
      <c r="A546" s="76"/>
      <c r="B546" s="52"/>
      <c r="C546" s="52"/>
      <c r="D546" s="99"/>
      <c r="E546" s="50"/>
      <c r="J546" s="122"/>
    </row>
    <row r="547" spans="1:10" ht="24.75" customHeight="1" x14ac:dyDescent="0.35">
      <c r="A547" s="76"/>
      <c r="B547" s="276" t="s">
        <v>489</v>
      </c>
      <c r="C547" s="276"/>
      <c r="D547" s="276"/>
      <c r="E547" s="276"/>
      <c r="F547" s="276"/>
      <c r="G547" s="276"/>
      <c r="H547" s="276"/>
      <c r="I547" s="277"/>
      <c r="J547" s="122"/>
    </row>
    <row r="548" spans="1:10" x14ac:dyDescent="0.35">
      <c r="A548" s="76"/>
      <c r="B548" s="50"/>
      <c r="C548" s="50"/>
      <c r="D548" s="99"/>
      <c r="E548" s="50"/>
      <c r="J548" s="122"/>
    </row>
    <row r="549" spans="1:10" x14ac:dyDescent="0.35">
      <c r="A549" s="76" t="s">
        <v>490</v>
      </c>
      <c r="B549" s="47" t="s">
        <v>491</v>
      </c>
      <c r="C549" s="64" t="s">
        <v>3</v>
      </c>
      <c r="D549" s="65" t="s">
        <v>51</v>
      </c>
      <c r="E549" s="79" t="s">
        <v>135</v>
      </c>
      <c r="F549" s="67" t="s">
        <v>52</v>
      </c>
      <c r="G549" s="79" t="s">
        <v>135</v>
      </c>
      <c r="H549" s="67" t="s">
        <v>53</v>
      </c>
      <c r="I549" s="79" t="s">
        <v>135</v>
      </c>
      <c r="J549" s="80" t="s">
        <v>135</v>
      </c>
    </row>
    <row r="550" spans="1:10" x14ac:dyDescent="0.35">
      <c r="A550" s="76"/>
      <c r="B550" s="47"/>
      <c r="C550" s="47"/>
      <c r="D550" s="99"/>
      <c r="E550" s="50"/>
      <c r="J550" s="122"/>
    </row>
    <row r="551" spans="1:10" ht="34.5" customHeight="1" x14ac:dyDescent="0.35">
      <c r="A551" s="76"/>
      <c r="B551" s="276" t="s">
        <v>492</v>
      </c>
      <c r="C551" s="276"/>
      <c r="D551" s="276"/>
      <c r="E551" s="276"/>
      <c r="F551" s="276"/>
      <c r="G551" s="276"/>
      <c r="H551" s="276"/>
      <c r="I551" s="277"/>
      <c r="J551" s="122"/>
    </row>
    <row r="552" spans="1:10" x14ac:dyDescent="0.35">
      <c r="A552" s="76"/>
      <c r="B552" s="50"/>
      <c r="C552" s="50"/>
      <c r="D552" s="99"/>
      <c r="E552" s="50"/>
      <c r="J552" s="122"/>
    </row>
    <row r="553" spans="1:10" x14ac:dyDescent="0.35">
      <c r="A553" s="76" t="s">
        <v>493</v>
      </c>
      <c r="B553" s="47" t="s">
        <v>494</v>
      </c>
      <c r="C553" s="64" t="s">
        <v>3</v>
      </c>
      <c r="D553" s="65" t="s">
        <v>51</v>
      </c>
      <c r="E553" s="79" t="s">
        <v>135</v>
      </c>
      <c r="F553" s="67" t="s">
        <v>52</v>
      </c>
      <c r="G553" s="79" t="s">
        <v>135</v>
      </c>
      <c r="H553" s="67" t="s">
        <v>53</v>
      </c>
      <c r="I553" s="79" t="s">
        <v>135</v>
      </c>
      <c r="J553" s="80" t="s">
        <v>135</v>
      </c>
    </row>
    <row r="554" spans="1:10" x14ac:dyDescent="0.35">
      <c r="A554" s="76"/>
      <c r="B554" s="47"/>
      <c r="C554" s="47"/>
      <c r="D554" s="99"/>
      <c r="E554" s="50"/>
      <c r="J554" s="122"/>
    </row>
    <row r="555" spans="1:10" ht="30.75" customHeight="1" x14ac:dyDescent="0.35">
      <c r="A555" s="76"/>
      <c r="B555" s="276" t="s">
        <v>495</v>
      </c>
      <c r="C555" s="276"/>
      <c r="D555" s="276"/>
      <c r="E555" s="276"/>
      <c r="F555" s="276"/>
      <c r="G555" s="276"/>
      <c r="H555" s="276"/>
      <c r="I555" s="277"/>
      <c r="J555" s="122"/>
    </row>
    <row r="556" spans="1:10" x14ac:dyDescent="0.35">
      <c r="A556" s="76"/>
      <c r="B556" s="50"/>
      <c r="C556" s="50"/>
      <c r="D556" s="99"/>
      <c r="E556" s="50"/>
      <c r="J556" s="122"/>
    </row>
    <row r="557" spans="1:10" x14ac:dyDescent="0.35">
      <c r="A557" s="76" t="s">
        <v>496</v>
      </c>
      <c r="B557" s="47" t="s">
        <v>497</v>
      </c>
      <c r="C557" s="64" t="s">
        <v>3</v>
      </c>
      <c r="D557" s="65" t="s">
        <v>51</v>
      </c>
      <c r="E557" s="79" t="s">
        <v>135</v>
      </c>
      <c r="F557" s="67" t="s">
        <v>52</v>
      </c>
      <c r="G557" s="79" t="s">
        <v>135</v>
      </c>
      <c r="H557" s="67" t="s">
        <v>53</v>
      </c>
      <c r="I557" s="79" t="s">
        <v>135</v>
      </c>
      <c r="J557" s="80" t="s">
        <v>135</v>
      </c>
    </row>
    <row r="558" spans="1:10" x14ac:dyDescent="0.35">
      <c r="A558" s="76"/>
      <c r="B558" s="47"/>
      <c r="C558" s="47"/>
      <c r="D558" s="99"/>
      <c r="E558" s="47"/>
      <c r="J558" s="122"/>
    </row>
    <row r="559" spans="1:10" ht="23.25" customHeight="1" x14ac:dyDescent="0.35">
      <c r="A559" s="76"/>
      <c r="B559" s="270" t="s">
        <v>498</v>
      </c>
      <c r="C559" s="270"/>
      <c r="D559" s="270"/>
      <c r="E559" s="270"/>
      <c r="F559" s="270"/>
      <c r="G559" s="270"/>
      <c r="H559" s="270"/>
      <c r="I559" s="271"/>
      <c r="J559" s="122"/>
    </row>
    <row r="560" spans="1:10" ht="8.25" customHeight="1" x14ac:dyDescent="0.35">
      <c r="A560" s="76"/>
      <c r="B560" s="270"/>
      <c r="C560" s="270"/>
      <c r="D560" s="270"/>
      <c r="E560" s="270"/>
      <c r="F560" s="270"/>
      <c r="G560" s="270"/>
      <c r="H560" s="270"/>
      <c r="I560" s="271"/>
      <c r="J560" s="122"/>
    </row>
    <row r="561" spans="1:10" ht="27" customHeight="1" x14ac:dyDescent="0.35">
      <c r="A561" s="76"/>
      <c r="B561" s="270" t="s">
        <v>499</v>
      </c>
      <c r="C561" s="270"/>
      <c r="D561" s="270"/>
      <c r="E561" s="270"/>
      <c r="F561" s="270"/>
      <c r="G561" s="270"/>
      <c r="H561" s="270"/>
      <c r="I561" s="271"/>
      <c r="J561" s="122"/>
    </row>
    <row r="562" spans="1:10" x14ac:dyDescent="0.35">
      <c r="A562" s="76"/>
      <c r="B562" s="50"/>
      <c r="C562" s="50"/>
      <c r="D562" s="92"/>
      <c r="E562" s="47"/>
      <c r="J562" s="122"/>
    </row>
    <row r="563" spans="1:10" x14ac:dyDescent="0.35">
      <c r="A563" s="76" t="s">
        <v>500</v>
      </c>
      <c r="B563" s="47" t="s">
        <v>501</v>
      </c>
      <c r="C563" s="64" t="s">
        <v>3</v>
      </c>
      <c r="D563" s="65" t="s">
        <v>51</v>
      </c>
      <c r="E563" s="79" t="s">
        <v>135</v>
      </c>
      <c r="F563" s="67" t="s">
        <v>52</v>
      </c>
      <c r="G563" s="79" t="s">
        <v>135</v>
      </c>
      <c r="H563" s="67" t="s">
        <v>53</v>
      </c>
      <c r="I563" s="79" t="s">
        <v>135</v>
      </c>
      <c r="J563" s="80" t="s">
        <v>135</v>
      </c>
    </row>
    <row r="564" spans="1:10" x14ac:dyDescent="0.35">
      <c r="A564" s="76"/>
      <c r="B564" s="47"/>
      <c r="C564" s="47"/>
      <c r="D564" s="99"/>
      <c r="E564" s="50"/>
      <c r="J564" s="122"/>
    </row>
    <row r="565" spans="1:10" ht="27.75" customHeight="1" x14ac:dyDescent="0.35">
      <c r="A565" s="76"/>
      <c r="B565" s="278" t="s">
        <v>502</v>
      </c>
      <c r="C565" s="278"/>
      <c r="D565" s="278"/>
      <c r="E565" s="278"/>
      <c r="F565" s="278"/>
      <c r="G565" s="278"/>
      <c r="H565" s="278"/>
      <c r="I565" s="279"/>
      <c r="J565" s="57"/>
    </row>
    <row r="566" spans="1:10" ht="6.75" customHeight="1" x14ac:dyDescent="0.35">
      <c r="A566" s="76"/>
      <c r="B566" s="284"/>
      <c r="C566" s="284"/>
      <c r="D566" s="284"/>
      <c r="E566" s="284"/>
      <c r="F566" s="284"/>
      <c r="G566" s="284"/>
      <c r="H566" s="284"/>
      <c r="I566" s="285"/>
      <c r="J566" s="57"/>
    </row>
    <row r="567" spans="1:10" ht="17.25" customHeight="1" x14ac:dyDescent="0.35">
      <c r="A567" s="76"/>
      <c r="B567" s="278" t="s">
        <v>503</v>
      </c>
      <c r="C567" s="278"/>
      <c r="D567" s="278"/>
      <c r="E567" s="278"/>
      <c r="F567" s="278"/>
      <c r="G567" s="278"/>
      <c r="H567" s="278"/>
      <c r="I567" s="279"/>
      <c r="J567" s="57"/>
    </row>
    <row r="568" spans="1:10" x14ac:dyDescent="0.35">
      <c r="A568" s="76"/>
      <c r="B568" s="50"/>
      <c r="C568" s="50"/>
      <c r="D568" s="99"/>
      <c r="E568" s="50"/>
      <c r="J568" s="57"/>
    </row>
    <row r="569" spans="1:10" x14ac:dyDescent="0.35">
      <c r="A569" s="76" t="s">
        <v>504</v>
      </c>
      <c r="B569" s="47" t="s">
        <v>505</v>
      </c>
      <c r="C569" s="50"/>
      <c r="D569" s="99"/>
      <c r="E569" s="50"/>
      <c r="J569" s="57"/>
    </row>
    <row r="570" spans="1:10" ht="31.5" customHeight="1" x14ac:dyDescent="0.35">
      <c r="A570" s="123"/>
      <c r="B570" s="282" t="s">
        <v>703</v>
      </c>
      <c r="C570" s="282"/>
      <c r="D570" s="282"/>
      <c r="E570" s="282"/>
      <c r="F570" s="282"/>
      <c r="G570" s="282"/>
      <c r="H570" s="282"/>
      <c r="I570" s="283"/>
      <c r="J570" s="57"/>
    </row>
    <row r="571" spans="1:10" x14ac:dyDescent="0.35">
      <c r="A571" s="76"/>
      <c r="B571" s="278"/>
      <c r="C571" s="278"/>
      <c r="D571" s="278"/>
      <c r="E571" s="278"/>
      <c r="F571" s="278"/>
      <c r="G571" s="278"/>
      <c r="H571" s="278"/>
      <c r="I571" s="279"/>
      <c r="J571" s="57"/>
    </row>
    <row r="572" spans="1:10" ht="27" customHeight="1" x14ac:dyDescent="0.35">
      <c r="A572" s="76"/>
      <c r="B572" s="278" t="s">
        <v>506</v>
      </c>
      <c r="C572" s="278"/>
      <c r="D572" s="278"/>
      <c r="E572" s="278"/>
      <c r="F572" s="278"/>
      <c r="G572" s="278"/>
      <c r="H572" s="278"/>
      <c r="I572" s="279"/>
      <c r="J572" s="57"/>
    </row>
    <row r="573" spans="1:10" x14ac:dyDescent="0.35">
      <c r="A573" s="76"/>
      <c r="B573" s="278"/>
      <c r="C573" s="278"/>
      <c r="D573" s="278"/>
      <c r="E573" s="278"/>
      <c r="F573" s="278"/>
      <c r="G573" s="278"/>
      <c r="H573" s="278"/>
      <c r="I573" s="279"/>
      <c r="J573" s="57"/>
    </row>
    <row r="574" spans="1:10" ht="60" customHeight="1" x14ac:dyDescent="0.35">
      <c r="A574" s="76"/>
      <c r="B574" s="278" t="s">
        <v>507</v>
      </c>
      <c r="C574" s="278"/>
      <c r="D574" s="278"/>
      <c r="E574" s="278"/>
      <c r="F574" s="278"/>
      <c r="G574" s="278"/>
      <c r="H574" s="278"/>
      <c r="I574" s="279"/>
      <c r="J574" s="57"/>
    </row>
    <row r="575" spans="1:10" x14ac:dyDescent="0.35">
      <c r="A575" s="76"/>
      <c r="B575" s="278"/>
      <c r="C575" s="278"/>
      <c r="D575" s="278"/>
      <c r="E575" s="278"/>
      <c r="F575" s="278"/>
      <c r="G575" s="278"/>
      <c r="H575" s="278"/>
      <c r="I575" s="279"/>
      <c r="J575" s="57"/>
    </row>
    <row r="576" spans="1:10" ht="41.25" customHeight="1" x14ac:dyDescent="0.35">
      <c r="A576" s="76"/>
      <c r="B576" s="278" t="s">
        <v>508</v>
      </c>
      <c r="C576" s="278"/>
      <c r="D576" s="278"/>
      <c r="E576" s="278"/>
      <c r="F576" s="278"/>
      <c r="G576" s="278"/>
      <c r="H576" s="278"/>
      <c r="I576" s="279"/>
      <c r="J576" s="57"/>
    </row>
    <row r="577" spans="1:10" x14ac:dyDescent="0.35">
      <c r="A577" s="76"/>
      <c r="B577" s="179"/>
      <c r="C577" s="47"/>
      <c r="D577" s="92"/>
      <c r="E577" s="47"/>
      <c r="I577" s="31"/>
      <c r="J577" s="57"/>
    </row>
    <row r="578" spans="1:10" x14ac:dyDescent="0.35">
      <c r="A578" s="76" t="s">
        <v>509</v>
      </c>
      <c r="B578" s="47" t="s">
        <v>510</v>
      </c>
      <c r="C578" s="64" t="s">
        <v>3</v>
      </c>
      <c r="D578" s="65" t="s">
        <v>51</v>
      </c>
      <c r="E578" s="66"/>
      <c r="F578" s="67" t="s">
        <v>52</v>
      </c>
      <c r="G578" s="66"/>
      <c r="H578" s="67" t="s">
        <v>53</v>
      </c>
      <c r="I578" s="225"/>
      <c r="J578" s="62">
        <f>E578+G578+I578</f>
        <v>0</v>
      </c>
    </row>
    <row r="579" spans="1:10" x14ac:dyDescent="0.35">
      <c r="A579" s="103"/>
      <c r="B579" s="47"/>
      <c r="C579" s="47"/>
      <c r="D579" s="92"/>
      <c r="E579" s="47"/>
      <c r="J579" s="57"/>
    </row>
    <row r="580" spans="1:10" ht="45" customHeight="1" x14ac:dyDescent="0.35">
      <c r="A580" s="103"/>
      <c r="B580" s="278" t="s">
        <v>705</v>
      </c>
      <c r="C580" s="278"/>
      <c r="D580" s="278"/>
      <c r="E580" s="278"/>
      <c r="F580" s="278"/>
      <c r="G580" s="278"/>
      <c r="H580" s="278"/>
      <c r="I580" s="279"/>
      <c r="J580" s="57"/>
    </row>
    <row r="581" spans="1:10" x14ac:dyDescent="0.35">
      <c r="A581" s="103"/>
      <c r="B581" s="124"/>
      <c r="C581" s="124"/>
      <c r="D581" s="92"/>
      <c r="E581" s="47"/>
      <c r="J581" s="57"/>
    </row>
    <row r="582" spans="1:10" x14ac:dyDescent="0.35">
      <c r="A582" s="76" t="s">
        <v>511</v>
      </c>
      <c r="B582" s="47" t="s">
        <v>510</v>
      </c>
      <c r="C582" s="64" t="s">
        <v>3</v>
      </c>
      <c r="D582" s="65" t="s">
        <v>51</v>
      </c>
      <c r="E582" s="66"/>
      <c r="F582" s="67" t="s">
        <v>52</v>
      </c>
      <c r="G582" s="66"/>
      <c r="H582" s="67" t="s">
        <v>53</v>
      </c>
      <c r="I582" s="66"/>
      <c r="J582" s="62">
        <f>E582+G582+I582</f>
        <v>0</v>
      </c>
    </row>
    <row r="583" spans="1:10" x14ac:dyDescent="0.35">
      <c r="A583" s="103"/>
      <c r="B583" s="280"/>
      <c r="C583" s="280"/>
      <c r="D583" s="280"/>
      <c r="E583" s="280"/>
      <c r="F583" s="280"/>
      <c r="G583" s="280"/>
      <c r="H583" s="280"/>
      <c r="I583" s="281"/>
      <c r="J583" s="57"/>
    </row>
    <row r="584" spans="1:10" ht="15.75" customHeight="1" x14ac:dyDescent="0.35">
      <c r="A584" s="103"/>
      <c r="B584" s="276" t="s">
        <v>704</v>
      </c>
      <c r="C584" s="276"/>
      <c r="D584" s="276"/>
      <c r="E584" s="276"/>
      <c r="F584" s="276"/>
      <c r="G584" s="276"/>
      <c r="H584" s="276"/>
      <c r="I584" s="277"/>
      <c r="J584" s="57"/>
    </row>
    <row r="585" spans="1:10" x14ac:dyDescent="0.35">
      <c r="A585" s="103"/>
      <c r="B585" s="124"/>
      <c r="C585" s="124"/>
      <c r="D585" s="92"/>
      <c r="E585" s="47"/>
      <c r="J585" s="57"/>
    </row>
    <row r="586" spans="1:10" x14ac:dyDescent="0.35">
      <c r="A586" s="76" t="s">
        <v>512</v>
      </c>
      <c r="B586" s="47" t="s">
        <v>510</v>
      </c>
      <c r="C586" s="64" t="s">
        <v>3</v>
      </c>
      <c r="D586" s="65" t="s">
        <v>51</v>
      </c>
      <c r="E586" s="66"/>
      <c r="F586" s="67" t="s">
        <v>52</v>
      </c>
      <c r="G586" s="66"/>
      <c r="H586" s="67" t="s">
        <v>53</v>
      </c>
      <c r="I586" s="66"/>
      <c r="J586" s="62">
        <f>E586+G586+I586</f>
        <v>0</v>
      </c>
    </row>
    <row r="587" spans="1:10" x14ac:dyDescent="0.35">
      <c r="A587" s="103"/>
      <c r="B587" s="47"/>
      <c r="C587" s="47"/>
      <c r="D587" s="92"/>
      <c r="E587" s="47"/>
      <c r="J587" s="57"/>
    </row>
    <row r="588" spans="1:10" ht="15" customHeight="1" x14ac:dyDescent="0.35">
      <c r="A588" s="103"/>
      <c r="B588" s="276" t="s">
        <v>514</v>
      </c>
      <c r="C588" s="276"/>
      <c r="D588" s="276"/>
      <c r="E588" s="276"/>
      <c r="F588" s="276"/>
      <c r="G588" s="276"/>
      <c r="H588" s="276"/>
      <c r="I588" s="277"/>
      <c r="J588" s="57"/>
    </row>
    <row r="589" spans="1:10" x14ac:dyDescent="0.35">
      <c r="A589" s="103"/>
      <c r="B589" s="124"/>
      <c r="C589" s="124"/>
      <c r="D589" s="92"/>
      <c r="E589" s="47"/>
      <c r="J589" s="57"/>
    </row>
    <row r="590" spans="1:10" x14ac:dyDescent="0.35">
      <c r="A590" s="76" t="s">
        <v>513</v>
      </c>
      <c r="B590" s="47" t="s">
        <v>516</v>
      </c>
      <c r="C590" s="64" t="s">
        <v>3</v>
      </c>
      <c r="D590" s="65" t="s">
        <v>51</v>
      </c>
      <c r="E590" s="66"/>
      <c r="F590" s="67" t="s">
        <v>52</v>
      </c>
      <c r="G590" s="66"/>
      <c r="H590" s="67" t="s">
        <v>53</v>
      </c>
      <c r="I590" s="66"/>
      <c r="J590" s="62">
        <f>E590+G590+I590</f>
        <v>0</v>
      </c>
    </row>
    <row r="591" spans="1:10" x14ac:dyDescent="0.35">
      <c r="A591" s="103"/>
      <c r="B591" s="47"/>
      <c r="C591" s="47"/>
      <c r="D591" s="92"/>
      <c r="E591" s="47"/>
      <c r="J591" s="57"/>
    </row>
    <row r="592" spans="1:10" x14ac:dyDescent="0.35">
      <c r="A592" s="103"/>
      <c r="B592" s="276" t="s">
        <v>517</v>
      </c>
      <c r="C592" s="276"/>
      <c r="D592" s="276"/>
      <c r="E592" s="276"/>
      <c r="F592" s="276"/>
      <c r="G592" s="276"/>
      <c r="H592" s="276"/>
      <c r="I592" s="277"/>
      <c r="J592" s="57"/>
    </row>
    <row r="593" spans="1:10" x14ac:dyDescent="0.35">
      <c r="A593" s="103"/>
      <c r="B593" s="124"/>
      <c r="C593" s="124"/>
      <c r="D593" s="92"/>
      <c r="E593" s="47"/>
      <c r="J593" s="57"/>
    </row>
    <row r="594" spans="1:10" x14ac:dyDescent="0.35">
      <c r="A594" s="76" t="s">
        <v>515</v>
      </c>
      <c r="B594" s="47" t="s">
        <v>516</v>
      </c>
      <c r="C594" s="64" t="s">
        <v>3</v>
      </c>
      <c r="D594" s="65" t="s">
        <v>51</v>
      </c>
      <c r="E594" s="66"/>
      <c r="F594" s="67" t="s">
        <v>52</v>
      </c>
      <c r="G594" s="66"/>
      <c r="H594" s="67" t="s">
        <v>53</v>
      </c>
      <c r="I594" s="66"/>
      <c r="J594" s="62">
        <f>E594+G594+I594</f>
        <v>0</v>
      </c>
    </row>
    <row r="595" spans="1:10" x14ac:dyDescent="0.35">
      <c r="A595" s="103"/>
      <c r="B595" s="47"/>
      <c r="C595" s="47"/>
      <c r="D595" s="92"/>
      <c r="E595" s="47"/>
      <c r="J595" s="57"/>
    </row>
    <row r="596" spans="1:10" x14ac:dyDescent="0.35">
      <c r="A596" s="103"/>
      <c r="B596" s="276" t="s">
        <v>519</v>
      </c>
      <c r="C596" s="276"/>
      <c r="D596" s="276"/>
      <c r="E596" s="276"/>
      <c r="F596" s="276"/>
      <c r="G596" s="276"/>
      <c r="H596" s="276"/>
      <c r="I596" s="277"/>
      <c r="J596" s="57"/>
    </row>
    <row r="597" spans="1:10" x14ac:dyDescent="0.35">
      <c r="A597" s="103"/>
      <c r="B597" s="124"/>
      <c r="C597" s="124"/>
      <c r="D597" s="92"/>
      <c r="E597" s="47"/>
      <c r="J597" s="57"/>
    </row>
    <row r="598" spans="1:10" x14ac:dyDescent="0.35">
      <c r="A598" s="76" t="s">
        <v>518</v>
      </c>
      <c r="B598" s="47" t="s">
        <v>516</v>
      </c>
      <c r="C598" s="64" t="s">
        <v>3</v>
      </c>
      <c r="D598" s="65" t="s">
        <v>51</v>
      </c>
      <c r="E598" s="66"/>
      <c r="F598" s="67" t="s">
        <v>52</v>
      </c>
      <c r="G598" s="66"/>
      <c r="H598" s="67" t="s">
        <v>53</v>
      </c>
      <c r="I598" s="66"/>
      <c r="J598" s="62">
        <f>E598+G598+I598</f>
        <v>0</v>
      </c>
    </row>
    <row r="599" spans="1:10" x14ac:dyDescent="0.35">
      <c r="A599" s="103"/>
      <c r="B599" s="47"/>
      <c r="C599" s="47"/>
      <c r="D599" s="92"/>
      <c r="E599" s="47"/>
      <c r="J599" s="57"/>
    </row>
    <row r="600" spans="1:10" x14ac:dyDescent="0.35">
      <c r="A600" s="103"/>
      <c r="B600" s="276" t="s">
        <v>521</v>
      </c>
      <c r="C600" s="276"/>
      <c r="D600" s="276"/>
      <c r="E600" s="276"/>
      <c r="F600" s="276"/>
      <c r="G600" s="276"/>
      <c r="H600" s="276"/>
      <c r="I600" s="277"/>
      <c r="J600" s="57"/>
    </row>
    <row r="601" spans="1:10" x14ac:dyDescent="0.35">
      <c r="A601" s="103"/>
      <c r="B601" s="50"/>
      <c r="C601" s="50"/>
      <c r="D601" s="92"/>
      <c r="E601" s="47"/>
      <c r="J601" s="57"/>
    </row>
    <row r="602" spans="1:10" x14ac:dyDescent="0.35">
      <c r="A602" s="76" t="s">
        <v>520</v>
      </c>
      <c r="B602" s="47" t="s">
        <v>516</v>
      </c>
      <c r="C602" s="64" t="s">
        <v>3</v>
      </c>
      <c r="D602" s="65" t="s">
        <v>51</v>
      </c>
      <c r="E602" s="66"/>
      <c r="F602" s="67" t="s">
        <v>52</v>
      </c>
      <c r="G602" s="66"/>
      <c r="H602" s="67" t="s">
        <v>53</v>
      </c>
      <c r="I602" s="66"/>
      <c r="J602" s="62">
        <f>E602+G602+I602</f>
        <v>0</v>
      </c>
    </row>
    <row r="603" spans="1:10" x14ac:dyDescent="0.35">
      <c r="A603" s="103"/>
      <c r="B603" s="47"/>
      <c r="C603" s="47"/>
      <c r="D603" s="92"/>
      <c r="E603" s="47"/>
      <c r="J603" s="57"/>
    </row>
    <row r="604" spans="1:10" x14ac:dyDescent="0.35">
      <c r="A604" s="103"/>
      <c r="B604" s="276" t="s">
        <v>523</v>
      </c>
      <c r="C604" s="276"/>
      <c r="D604" s="276"/>
      <c r="E604" s="276"/>
      <c r="F604" s="276"/>
      <c r="G604" s="276"/>
      <c r="H604" s="276"/>
      <c r="I604" s="277"/>
      <c r="J604" s="57"/>
    </row>
    <row r="605" spans="1:10" x14ac:dyDescent="0.35">
      <c r="A605" s="103"/>
      <c r="B605" s="50"/>
      <c r="C605" s="50"/>
      <c r="D605" s="92"/>
      <c r="E605" s="47"/>
      <c r="J605" s="57"/>
    </row>
    <row r="606" spans="1:10" x14ac:dyDescent="0.35">
      <c r="A606" s="76" t="s">
        <v>522</v>
      </c>
      <c r="B606" s="47" t="s">
        <v>516</v>
      </c>
      <c r="C606" s="64" t="s">
        <v>3</v>
      </c>
      <c r="D606" s="65" t="s">
        <v>51</v>
      </c>
      <c r="E606" s="66"/>
      <c r="F606" s="67" t="s">
        <v>52</v>
      </c>
      <c r="G606" s="66"/>
      <c r="H606" s="67" t="s">
        <v>53</v>
      </c>
      <c r="I606" s="66"/>
      <c r="J606" s="62">
        <f>E606+G606+I606</f>
        <v>0</v>
      </c>
    </row>
    <row r="607" spans="1:10" x14ac:dyDescent="0.35">
      <c r="A607" s="103"/>
      <c r="B607" s="47"/>
      <c r="C607" s="47"/>
      <c r="D607" s="92"/>
      <c r="E607" s="47"/>
      <c r="J607" s="57"/>
    </row>
    <row r="608" spans="1:10" x14ac:dyDescent="0.35">
      <c r="A608" s="103"/>
      <c r="B608" s="276" t="s">
        <v>525</v>
      </c>
      <c r="C608" s="276"/>
      <c r="D608" s="276"/>
      <c r="E608" s="276"/>
      <c r="F608" s="276"/>
      <c r="G608" s="276"/>
      <c r="H608" s="276"/>
      <c r="I608" s="277"/>
      <c r="J608" s="57"/>
    </row>
    <row r="609" spans="1:10" x14ac:dyDescent="0.35">
      <c r="A609" s="103"/>
      <c r="B609" s="50"/>
      <c r="C609" s="50"/>
      <c r="D609" s="92"/>
      <c r="E609" s="47"/>
      <c r="J609" s="57"/>
    </row>
    <row r="610" spans="1:10" x14ac:dyDescent="0.35">
      <c r="A610" s="76" t="s">
        <v>524</v>
      </c>
      <c r="B610" s="47" t="s">
        <v>516</v>
      </c>
      <c r="C610" s="64" t="s">
        <v>3</v>
      </c>
      <c r="D610" s="65" t="s">
        <v>51</v>
      </c>
      <c r="E610" s="66"/>
      <c r="F610" s="67" t="s">
        <v>52</v>
      </c>
      <c r="G610" s="66"/>
      <c r="H610" s="67" t="s">
        <v>53</v>
      </c>
      <c r="I610" s="66"/>
      <c r="J610" s="62">
        <f>E610+G610+I610</f>
        <v>0</v>
      </c>
    </row>
    <row r="611" spans="1:10" x14ac:dyDescent="0.35">
      <c r="A611" s="103"/>
      <c r="B611" s="47"/>
      <c r="C611" s="47"/>
      <c r="D611" s="92"/>
      <c r="E611" s="47"/>
      <c r="J611" s="57"/>
    </row>
    <row r="612" spans="1:10" x14ac:dyDescent="0.35">
      <c r="A612" s="103"/>
      <c r="B612" s="276" t="s">
        <v>527</v>
      </c>
      <c r="C612" s="276"/>
      <c r="D612" s="276"/>
      <c r="E612" s="276"/>
      <c r="F612" s="276"/>
      <c r="G612" s="276"/>
      <c r="H612" s="276"/>
      <c r="I612" s="277"/>
      <c r="J612" s="57"/>
    </row>
    <row r="613" spans="1:10" x14ac:dyDescent="0.35">
      <c r="A613" s="103"/>
      <c r="B613" s="50"/>
      <c r="C613" s="50"/>
      <c r="D613" s="92"/>
      <c r="E613" s="47"/>
      <c r="J613" s="57"/>
    </row>
    <row r="614" spans="1:10" x14ac:dyDescent="0.35">
      <c r="A614" s="76" t="s">
        <v>526</v>
      </c>
      <c r="B614" s="47" t="s">
        <v>516</v>
      </c>
      <c r="C614" s="64" t="s">
        <v>3</v>
      </c>
      <c r="D614" s="65" t="s">
        <v>51</v>
      </c>
      <c r="E614" s="66"/>
      <c r="F614" s="67" t="s">
        <v>52</v>
      </c>
      <c r="G614" s="66"/>
      <c r="H614" s="67" t="s">
        <v>53</v>
      </c>
      <c r="I614" s="66"/>
      <c r="J614" s="62">
        <f>E614+G614+I614</f>
        <v>0</v>
      </c>
    </row>
    <row r="615" spans="1:10" x14ac:dyDescent="0.35">
      <c r="A615" s="103"/>
      <c r="B615" s="47"/>
      <c r="C615" s="47"/>
      <c r="D615" s="92"/>
      <c r="E615" s="47"/>
      <c r="J615" s="57"/>
    </row>
    <row r="616" spans="1:10" x14ac:dyDescent="0.35">
      <c r="A616" s="103"/>
      <c r="B616" s="276" t="s">
        <v>529</v>
      </c>
      <c r="C616" s="276"/>
      <c r="D616" s="276"/>
      <c r="E616" s="276"/>
      <c r="F616" s="276"/>
      <c r="G616" s="276"/>
      <c r="H616" s="276"/>
      <c r="I616" s="277"/>
      <c r="J616" s="57"/>
    </row>
    <row r="617" spans="1:10" x14ac:dyDescent="0.35">
      <c r="A617" s="103"/>
      <c r="B617" s="50"/>
      <c r="C617" s="50"/>
      <c r="D617" s="92"/>
      <c r="E617" s="47"/>
      <c r="J617" s="57"/>
    </row>
    <row r="618" spans="1:10" x14ac:dyDescent="0.35">
      <c r="A618" s="76" t="s">
        <v>528</v>
      </c>
      <c r="B618" s="47" t="s">
        <v>516</v>
      </c>
      <c r="C618" s="64" t="s">
        <v>3</v>
      </c>
      <c r="D618" s="65" t="s">
        <v>51</v>
      </c>
      <c r="E618" s="66"/>
      <c r="F618" s="67" t="s">
        <v>52</v>
      </c>
      <c r="G618" s="66"/>
      <c r="H618" s="67" t="s">
        <v>53</v>
      </c>
      <c r="I618" s="66"/>
      <c r="J618" s="62">
        <f>E618+G618+I618</f>
        <v>0</v>
      </c>
    </row>
    <row r="619" spans="1:10" x14ac:dyDescent="0.35">
      <c r="A619" s="103"/>
      <c r="B619" s="47"/>
      <c r="C619" s="47"/>
      <c r="D619" s="92"/>
      <c r="E619" s="47"/>
      <c r="J619" s="57"/>
    </row>
    <row r="620" spans="1:10" x14ac:dyDescent="0.35">
      <c r="A620" s="103"/>
      <c r="B620" s="276" t="s">
        <v>531</v>
      </c>
      <c r="C620" s="276"/>
      <c r="D620" s="276"/>
      <c r="E620" s="276"/>
      <c r="F620" s="276"/>
      <c r="G620" s="276"/>
      <c r="H620" s="276"/>
      <c r="I620" s="277"/>
      <c r="J620" s="57"/>
    </row>
    <row r="621" spans="1:10" x14ac:dyDescent="0.35">
      <c r="A621" s="103"/>
      <c r="B621" s="50"/>
      <c r="C621" s="50"/>
      <c r="D621" s="92"/>
      <c r="E621" s="47"/>
      <c r="J621" s="57"/>
    </row>
    <row r="622" spans="1:10" x14ac:dyDescent="0.35">
      <c r="A622" s="76" t="s">
        <v>530</v>
      </c>
      <c r="B622" s="47" t="s">
        <v>510</v>
      </c>
      <c r="C622" s="64" t="s">
        <v>3</v>
      </c>
      <c r="D622" s="65" t="s">
        <v>51</v>
      </c>
      <c r="E622" s="66"/>
      <c r="F622" s="67" t="s">
        <v>52</v>
      </c>
      <c r="G622" s="66"/>
      <c r="H622" s="67" t="s">
        <v>53</v>
      </c>
      <c r="I622" s="66"/>
      <c r="J622" s="62">
        <f>E622+G622+I622</f>
        <v>0</v>
      </c>
    </row>
    <row r="623" spans="1:10" x14ac:dyDescent="0.35">
      <c r="A623" s="103"/>
      <c r="B623" s="47"/>
      <c r="C623" s="47"/>
      <c r="D623" s="92"/>
      <c r="E623" s="47"/>
      <c r="J623" s="57"/>
    </row>
    <row r="624" spans="1:10" x14ac:dyDescent="0.35">
      <c r="A624" s="103"/>
      <c r="B624" s="276" t="s">
        <v>708</v>
      </c>
      <c r="C624" s="276"/>
      <c r="D624" s="276"/>
      <c r="E624" s="276"/>
      <c r="F624" s="276"/>
      <c r="G624" s="276"/>
      <c r="H624" s="276"/>
      <c r="I624" s="277"/>
      <c r="J624" s="57"/>
    </row>
    <row r="625" spans="1:10" x14ac:dyDescent="0.35">
      <c r="A625" s="103"/>
      <c r="B625" s="181"/>
      <c r="C625" s="50"/>
      <c r="D625" s="92"/>
      <c r="E625" s="47"/>
      <c r="I625" s="31"/>
      <c r="J625" s="57"/>
    </row>
    <row r="626" spans="1:10" x14ac:dyDescent="0.35">
      <c r="A626" s="76" t="s">
        <v>532</v>
      </c>
      <c r="B626" s="47" t="s">
        <v>510</v>
      </c>
      <c r="C626" s="64" t="s">
        <v>3</v>
      </c>
      <c r="D626" s="65" t="s">
        <v>51</v>
      </c>
      <c r="E626" s="66"/>
      <c r="F626" s="67" t="s">
        <v>52</v>
      </c>
      <c r="G626" s="66"/>
      <c r="H626" s="67" t="s">
        <v>53</v>
      </c>
      <c r="I626" s="66"/>
      <c r="J626" s="62">
        <f>E626+G626+I626</f>
        <v>0</v>
      </c>
    </row>
    <row r="627" spans="1:10" x14ac:dyDescent="0.35">
      <c r="A627" s="103"/>
      <c r="B627" s="47"/>
      <c r="C627" s="47"/>
      <c r="D627" s="92"/>
      <c r="E627" s="47"/>
      <c r="J627" s="57"/>
    </row>
    <row r="628" spans="1:10" ht="15" customHeight="1" x14ac:dyDescent="0.35">
      <c r="A628" s="103"/>
      <c r="B628" s="276" t="s">
        <v>706</v>
      </c>
      <c r="C628" s="276"/>
      <c r="D628" s="276"/>
      <c r="E628" s="276"/>
      <c r="F628" s="276"/>
      <c r="G628" s="276"/>
      <c r="H628" s="276"/>
      <c r="I628" s="277"/>
      <c r="J628" s="57"/>
    </row>
    <row r="629" spans="1:10" x14ac:dyDescent="0.35">
      <c r="A629" s="103"/>
      <c r="B629" s="124"/>
      <c r="C629" s="124"/>
      <c r="D629" s="92"/>
      <c r="E629" s="47"/>
      <c r="J629" s="57"/>
    </row>
    <row r="630" spans="1:10" x14ac:dyDescent="0.35">
      <c r="A630" s="76" t="s">
        <v>533</v>
      </c>
      <c r="B630" s="47" t="s">
        <v>510</v>
      </c>
      <c r="C630" s="64" t="s">
        <v>3</v>
      </c>
      <c r="D630" s="65" t="s">
        <v>51</v>
      </c>
      <c r="E630" s="66"/>
      <c r="F630" s="67" t="s">
        <v>52</v>
      </c>
      <c r="G630" s="66"/>
      <c r="H630" s="67" t="s">
        <v>53</v>
      </c>
      <c r="I630" s="66"/>
      <c r="J630" s="62">
        <f>E630+G630+I630</f>
        <v>0</v>
      </c>
    </row>
    <row r="631" spans="1:10" x14ac:dyDescent="0.35">
      <c r="A631" s="103"/>
      <c r="B631" s="47"/>
      <c r="C631" s="47"/>
      <c r="D631" s="92"/>
      <c r="E631" s="47"/>
      <c r="J631" s="57"/>
    </row>
    <row r="632" spans="1:10" ht="15" customHeight="1" x14ac:dyDescent="0.35">
      <c r="A632" s="103"/>
      <c r="B632" s="276" t="s">
        <v>538</v>
      </c>
      <c r="C632" s="276"/>
      <c r="D632" s="276"/>
      <c r="E632" s="276"/>
      <c r="F632" s="276"/>
      <c r="G632" s="276"/>
      <c r="H632" s="276"/>
      <c r="I632" s="277"/>
      <c r="J632" s="57"/>
    </row>
    <row r="633" spans="1:10" x14ac:dyDescent="0.35">
      <c r="A633" s="103"/>
      <c r="B633" s="124"/>
      <c r="C633" s="124"/>
      <c r="D633" s="92"/>
      <c r="E633" s="47"/>
      <c r="J633" s="57"/>
    </row>
    <row r="634" spans="1:10" x14ac:dyDescent="0.35">
      <c r="A634" s="76" t="s">
        <v>534</v>
      </c>
      <c r="B634" s="47" t="s">
        <v>510</v>
      </c>
      <c r="C634" s="64" t="s">
        <v>3</v>
      </c>
      <c r="D634" s="65" t="s">
        <v>51</v>
      </c>
      <c r="E634" s="66"/>
      <c r="F634" s="67" t="s">
        <v>52</v>
      </c>
      <c r="G634" s="66"/>
      <c r="H634" s="67" t="s">
        <v>53</v>
      </c>
      <c r="I634" s="66"/>
      <c r="J634" s="62">
        <f>E634+G634+I634</f>
        <v>0</v>
      </c>
    </row>
    <row r="635" spans="1:10" x14ac:dyDescent="0.35">
      <c r="A635" s="103"/>
      <c r="B635" s="47"/>
      <c r="C635" s="47"/>
      <c r="D635" s="92"/>
      <c r="E635" s="47"/>
      <c r="J635" s="57"/>
    </row>
    <row r="636" spans="1:10" x14ac:dyDescent="0.35">
      <c r="A636" s="103"/>
      <c r="B636" s="276" t="s">
        <v>709</v>
      </c>
      <c r="C636" s="276"/>
      <c r="D636" s="276"/>
      <c r="E636" s="276"/>
      <c r="F636" s="276"/>
      <c r="G636" s="276"/>
      <c r="H636" s="276"/>
      <c r="I636" s="277"/>
      <c r="J636" s="57"/>
    </row>
    <row r="637" spans="1:10" x14ac:dyDescent="0.35">
      <c r="A637" s="103"/>
      <c r="B637" s="124"/>
      <c r="C637" s="124"/>
      <c r="D637" s="92"/>
      <c r="E637" s="47"/>
      <c r="J637" s="57"/>
    </row>
    <row r="638" spans="1:10" x14ac:dyDescent="0.35">
      <c r="A638" s="76" t="s">
        <v>535</v>
      </c>
      <c r="B638" s="47" t="s">
        <v>510</v>
      </c>
      <c r="C638" s="64" t="s">
        <v>3</v>
      </c>
      <c r="D638" s="65" t="s">
        <v>51</v>
      </c>
      <c r="E638" s="66"/>
      <c r="F638" s="67" t="s">
        <v>52</v>
      </c>
      <c r="G638" s="66"/>
      <c r="H638" s="67" t="s">
        <v>53</v>
      </c>
      <c r="I638" s="66"/>
      <c r="J638" s="62">
        <f>E638+G638+I638</f>
        <v>0</v>
      </c>
    </row>
    <row r="639" spans="1:10" x14ac:dyDescent="0.35">
      <c r="A639" s="103"/>
      <c r="B639" s="47"/>
      <c r="C639" s="47"/>
      <c r="D639" s="92"/>
      <c r="E639" s="47"/>
      <c r="J639" s="57"/>
    </row>
    <row r="640" spans="1:10" x14ac:dyDescent="0.35">
      <c r="A640" s="103"/>
      <c r="B640" s="276" t="s">
        <v>539</v>
      </c>
      <c r="C640" s="276"/>
      <c r="D640" s="276"/>
      <c r="E640" s="276"/>
      <c r="F640" s="276"/>
      <c r="G640" s="276"/>
      <c r="H640" s="276"/>
      <c r="I640" s="277"/>
      <c r="J640" s="57"/>
    </row>
    <row r="641" spans="1:10" x14ac:dyDescent="0.35">
      <c r="A641" s="103"/>
      <c r="B641" s="124"/>
      <c r="C641" s="124"/>
      <c r="D641" s="92"/>
      <c r="E641" s="47"/>
      <c r="J641" s="57"/>
    </row>
    <row r="642" spans="1:10" x14ac:dyDescent="0.35">
      <c r="A642" s="76" t="s">
        <v>536</v>
      </c>
      <c r="B642" s="47" t="s">
        <v>510</v>
      </c>
      <c r="C642" s="64" t="s">
        <v>3</v>
      </c>
      <c r="D642" s="65" t="s">
        <v>51</v>
      </c>
      <c r="E642" s="66"/>
      <c r="F642" s="67" t="s">
        <v>52</v>
      </c>
      <c r="G642" s="66"/>
      <c r="H642" s="67" t="s">
        <v>53</v>
      </c>
      <c r="I642" s="66"/>
      <c r="J642" s="62">
        <f>E642+G642+I642</f>
        <v>0</v>
      </c>
    </row>
    <row r="643" spans="1:10" x14ac:dyDescent="0.35">
      <c r="A643" s="103"/>
      <c r="B643" s="47"/>
      <c r="C643" s="47"/>
      <c r="D643" s="92"/>
      <c r="E643" s="47"/>
      <c r="J643" s="57"/>
    </row>
    <row r="644" spans="1:10" ht="15" customHeight="1" x14ac:dyDescent="0.35">
      <c r="A644" s="103"/>
      <c r="B644" s="276" t="s">
        <v>540</v>
      </c>
      <c r="C644" s="276"/>
      <c r="D644" s="276"/>
      <c r="E644" s="276"/>
      <c r="F644" s="276"/>
      <c r="G644" s="276"/>
      <c r="H644" s="276"/>
      <c r="I644" s="277"/>
      <c r="J644" s="57"/>
    </row>
    <row r="645" spans="1:10" x14ac:dyDescent="0.35">
      <c r="A645" s="103"/>
      <c r="B645" s="124"/>
      <c r="C645" s="124"/>
      <c r="D645" s="92"/>
      <c r="E645" s="47"/>
      <c r="J645" s="57"/>
    </row>
    <row r="646" spans="1:10" x14ac:dyDescent="0.35">
      <c r="A646" s="76" t="s">
        <v>537</v>
      </c>
      <c r="B646" s="47" t="s">
        <v>510</v>
      </c>
      <c r="C646" s="64" t="s">
        <v>3</v>
      </c>
      <c r="D646" s="65" t="s">
        <v>51</v>
      </c>
      <c r="E646" s="66"/>
      <c r="F646" s="67" t="s">
        <v>52</v>
      </c>
      <c r="G646" s="66"/>
      <c r="H646" s="67" t="s">
        <v>53</v>
      </c>
      <c r="I646" s="66"/>
      <c r="J646" s="62">
        <f>E646+G646+I646</f>
        <v>0</v>
      </c>
    </row>
    <row r="647" spans="1:10" x14ac:dyDescent="0.35">
      <c r="A647" s="76"/>
      <c r="B647" s="47"/>
      <c r="C647" s="47"/>
      <c r="D647" s="92"/>
      <c r="E647" s="47"/>
      <c r="J647" s="57"/>
    </row>
    <row r="648" spans="1:10" x14ac:dyDescent="0.35">
      <c r="A648" s="76"/>
      <c r="B648" s="276" t="s">
        <v>710</v>
      </c>
      <c r="C648" s="276"/>
      <c r="D648" s="276"/>
      <c r="E648" s="276"/>
      <c r="F648" s="276"/>
      <c r="G648" s="276"/>
      <c r="H648" s="276"/>
      <c r="I648" s="277"/>
      <c r="J648" s="57"/>
    </row>
    <row r="649" spans="1:10" x14ac:dyDescent="0.35">
      <c r="A649" s="76"/>
      <c r="B649" s="124"/>
      <c r="C649" s="124"/>
      <c r="D649" s="92"/>
      <c r="E649" s="47"/>
      <c r="J649" s="57"/>
    </row>
    <row r="650" spans="1:10" x14ac:dyDescent="0.35">
      <c r="A650" s="76" t="s">
        <v>541</v>
      </c>
      <c r="B650" s="47" t="s">
        <v>542</v>
      </c>
      <c r="C650" s="64" t="s">
        <v>3</v>
      </c>
      <c r="D650" s="65" t="s">
        <v>51</v>
      </c>
      <c r="E650" s="66"/>
      <c r="F650" s="67" t="s">
        <v>52</v>
      </c>
      <c r="G650" s="66"/>
      <c r="H650" s="67" t="s">
        <v>53</v>
      </c>
      <c r="I650" s="66"/>
      <c r="J650" s="62">
        <f>E650+G650+I650</f>
        <v>0</v>
      </c>
    </row>
    <row r="651" spans="1:10" x14ac:dyDescent="0.35">
      <c r="A651" s="103"/>
      <c r="B651" s="47"/>
      <c r="C651" s="47"/>
      <c r="D651" s="92"/>
      <c r="E651" s="47"/>
      <c r="J651" s="57"/>
    </row>
    <row r="652" spans="1:10" ht="54.75" customHeight="1" x14ac:dyDescent="0.35">
      <c r="A652" s="76"/>
      <c r="B652" s="276" t="s">
        <v>543</v>
      </c>
      <c r="C652" s="276"/>
      <c r="D652" s="276"/>
      <c r="E652" s="276"/>
      <c r="F652" s="276"/>
      <c r="G652" s="276"/>
      <c r="H652" s="276"/>
      <c r="I652" s="277"/>
      <c r="J652" s="57"/>
    </row>
    <row r="653" spans="1:10" ht="64.5" customHeight="1" x14ac:dyDescent="0.35">
      <c r="A653" s="76"/>
      <c r="B653" s="278" t="s">
        <v>544</v>
      </c>
      <c r="C653" s="278"/>
      <c r="D653" s="278"/>
      <c r="E653" s="278"/>
      <c r="F653" s="278"/>
      <c r="G653" s="278"/>
      <c r="H653" s="278"/>
      <c r="I653" s="279"/>
      <c r="J653" s="57"/>
    </row>
    <row r="654" spans="1:10" x14ac:dyDescent="0.35">
      <c r="A654" s="76"/>
      <c r="B654" s="124"/>
      <c r="C654" s="124"/>
      <c r="D654" s="92"/>
      <c r="E654" s="47"/>
      <c r="J654" s="57"/>
    </row>
    <row r="655" spans="1:10" x14ac:dyDescent="0.35">
      <c r="A655" s="76" t="s">
        <v>545</v>
      </c>
      <c r="B655" s="47" t="s">
        <v>546</v>
      </c>
      <c r="C655" s="64" t="s">
        <v>3</v>
      </c>
      <c r="D655" s="65" t="s">
        <v>51</v>
      </c>
      <c r="E655" s="66"/>
      <c r="F655" s="67" t="s">
        <v>52</v>
      </c>
      <c r="G655" s="66"/>
      <c r="H655" s="67" t="s">
        <v>53</v>
      </c>
      <c r="I655" s="66"/>
      <c r="J655" s="62">
        <f>E655+G655+I655</f>
        <v>0</v>
      </c>
    </row>
    <row r="656" spans="1:10" x14ac:dyDescent="0.35">
      <c r="A656" s="76"/>
      <c r="B656" s="47"/>
      <c r="C656" s="47"/>
      <c r="D656" s="92"/>
      <c r="E656" s="47"/>
      <c r="J656" s="57"/>
    </row>
    <row r="657" spans="1:10" ht="21" customHeight="1" x14ac:dyDescent="0.35">
      <c r="A657" s="76"/>
      <c r="B657" s="276" t="s">
        <v>547</v>
      </c>
      <c r="C657" s="276"/>
      <c r="D657" s="276"/>
      <c r="E657" s="276"/>
      <c r="F657" s="276"/>
      <c r="G657" s="276"/>
      <c r="H657" s="276"/>
      <c r="I657" s="277"/>
      <c r="J657" s="57"/>
    </row>
    <row r="658" spans="1:10" x14ac:dyDescent="0.35">
      <c r="A658" s="76"/>
      <c r="B658" s="47"/>
      <c r="C658" s="47"/>
      <c r="D658" s="92"/>
      <c r="E658" s="47"/>
      <c r="J658" s="57"/>
    </row>
    <row r="659" spans="1:10" x14ac:dyDescent="0.35">
      <c r="A659" s="76" t="s">
        <v>548</v>
      </c>
      <c r="B659" s="47" t="s">
        <v>549</v>
      </c>
      <c r="C659" s="64" t="s">
        <v>3</v>
      </c>
      <c r="D659" s="65" t="s">
        <v>51</v>
      </c>
      <c r="E659" s="66"/>
      <c r="F659" s="67" t="s">
        <v>52</v>
      </c>
      <c r="G659" s="66"/>
      <c r="H659" s="67" t="s">
        <v>53</v>
      </c>
      <c r="I659" s="66"/>
      <c r="J659" s="62">
        <f>E659+G659+I659</f>
        <v>0</v>
      </c>
    </row>
    <row r="660" spans="1:10" x14ac:dyDescent="0.35">
      <c r="A660" s="76"/>
      <c r="B660" s="47"/>
      <c r="C660" s="47"/>
      <c r="D660" s="92"/>
      <c r="E660" s="47"/>
      <c r="J660" s="57"/>
    </row>
    <row r="661" spans="1:10" ht="39.75" customHeight="1" x14ac:dyDescent="0.35">
      <c r="A661" s="76"/>
      <c r="B661" s="276" t="s">
        <v>550</v>
      </c>
      <c r="C661" s="276"/>
      <c r="D661" s="276"/>
      <c r="E661" s="276"/>
      <c r="F661" s="276"/>
      <c r="G661" s="276"/>
      <c r="H661" s="276"/>
      <c r="I661" s="277"/>
      <c r="J661" s="57"/>
    </row>
    <row r="662" spans="1:10" x14ac:dyDescent="0.35">
      <c r="A662" s="76"/>
      <c r="B662" s="47"/>
      <c r="C662" s="47"/>
      <c r="D662" s="92"/>
      <c r="E662" s="47"/>
      <c r="J662" s="57"/>
    </row>
    <row r="663" spans="1:10" x14ac:dyDescent="0.35">
      <c r="A663" s="76" t="s">
        <v>551</v>
      </c>
      <c r="B663" s="47" t="s">
        <v>552</v>
      </c>
      <c r="C663" s="64" t="s">
        <v>3</v>
      </c>
      <c r="D663" s="65" t="s">
        <v>51</v>
      </c>
      <c r="E663" s="66"/>
      <c r="F663" s="67" t="s">
        <v>52</v>
      </c>
      <c r="G663" s="66"/>
      <c r="H663" s="67" t="s">
        <v>53</v>
      </c>
      <c r="I663" s="66"/>
      <c r="J663" s="62">
        <f>E663+G663+I663</f>
        <v>0</v>
      </c>
    </row>
    <row r="664" spans="1:10" x14ac:dyDescent="0.35">
      <c r="A664" s="76"/>
      <c r="B664" s="47"/>
      <c r="C664" s="47"/>
      <c r="D664" s="92"/>
      <c r="E664" s="47"/>
      <c r="J664" s="57"/>
    </row>
    <row r="665" spans="1:10" ht="28.5" customHeight="1" x14ac:dyDescent="0.35">
      <c r="A665" s="76"/>
      <c r="B665" s="276" t="s">
        <v>553</v>
      </c>
      <c r="C665" s="276"/>
      <c r="D665" s="276"/>
      <c r="E665" s="276"/>
      <c r="F665" s="276"/>
      <c r="G665" s="276"/>
      <c r="H665" s="276"/>
      <c r="I665" s="277"/>
      <c r="J665" s="57"/>
    </row>
    <row r="666" spans="1:10" x14ac:dyDescent="0.35">
      <c r="A666" s="76"/>
      <c r="B666" s="47"/>
      <c r="C666" s="47"/>
      <c r="D666" s="92"/>
      <c r="E666" s="47"/>
      <c r="J666" s="57"/>
    </row>
    <row r="667" spans="1:10" x14ac:dyDescent="0.35">
      <c r="A667" s="76" t="s">
        <v>554</v>
      </c>
      <c r="B667" s="47" t="s">
        <v>555</v>
      </c>
      <c r="C667" s="64" t="s">
        <v>3</v>
      </c>
      <c r="D667" s="65" t="s">
        <v>51</v>
      </c>
      <c r="E667" s="66"/>
      <c r="F667" s="67" t="s">
        <v>52</v>
      </c>
      <c r="G667" s="66"/>
      <c r="H667" s="67" t="s">
        <v>53</v>
      </c>
      <c r="I667" s="66"/>
      <c r="J667" s="62">
        <f>E667+G667+I667</f>
        <v>0</v>
      </c>
    </row>
    <row r="668" spans="1:10" x14ac:dyDescent="0.35">
      <c r="A668" s="76"/>
      <c r="B668" s="47"/>
      <c r="C668" s="47"/>
      <c r="D668" s="92"/>
      <c r="E668" s="47"/>
      <c r="J668" s="57"/>
    </row>
    <row r="669" spans="1:10" ht="34.5" customHeight="1" x14ac:dyDescent="0.35">
      <c r="A669" s="76"/>
      <c r="B669" s="276" t="s">
        <v>556</v>
      </c>
      <c r="C669" s="276"/>
      <c r="D669" s="276"/>
      <c r="E669" s="276"/>
      <c r="F669" s="276"/>
      <c r="G669" s="276"/>
      <c r="H669" s="276"/>
      <c r="I669" s="277"/>
      <c r="J669" s="57"/>
    </row>
    <row r="670" spans="1:10" x14ac:dyDescent="0.35">
      <c r="A670" s="76"/>
      <c r="B670" s="47"/>
      <c r="C670" s="47"/>
      <c r="D670" s="92"/>
      <c r="E670" s="47"/>
      <c r="J670" s="57"/>
    </row>
    <row r="671" spans="1:10" x14ac:dyDescent="0.35">
      <c r="A671" s="76" t="s">
        <v>557</v>
      </c>
      <c r="B671" s="47" t="s">
        <v>558</v>
      </c>
      <c r="C671" s="64" t="s">
        <v>3</v>
      </c>
      <c r="D671" s="65" t="s">
        <v>51</v>
      </c>
      <c r="E671" s="66"/>
      <c r="F671" s="67" t="s">
        <v>52</v>
      </c>
      <c r="G671" s="66"/>
      <c r="H671" s="67" t="s">
        <v>53</v>
      </c>
      <c r="I671" s="66"/>
      <c r="J671" s="62">
        <f>E671+G671+I671</f>
        <v>0</v>
      </c>
    </row>
    <row r="672" spans="1:10" x14ac:dyDescent="0.35">
      <c r="A672" s="76"/>
      <c r="B672" s="47"/>
      <c r="C672" s="47"/>
      <c r="D672" s="92"/>
      <c r="E672" s="47"/>
      <c r="J672" s="57"/>
    </row>
    <row r="673" spans="1:10" ht="34.5" customHeight="1" x14ac:dyDescent="0.35">
      <c r="A673" s="76"/>
      <c r="B673" s="276" t="s">
        <v>559</v>
      </c>
      <c r="C673" s="276"/>
      <c r="D673" s="276"/>
      <c r="E673" s="276"/>
      <c r="F673" s="276"/>
      <c r="G673" s="276"/>
      <c r="H673" s="276"/>
      <c r="I673" s="277"/>
      <c r="J673" s="57"/>
    </row>
    <row r="674" spans="1:10" x14ac:dyDescent="0.35">
      <c r="A674" s="76"/>
      <c r="B674" s="179" t="s">
        <v>560</v>
      </c>
      <c r="C674" s="47"/>
      <c r="D674" s="92"/>
      <c r="E674" s="47"/>
      <c r="J674" s="57"/>
    </row>
    <row r="675" spans="1:10" x14ac:dyDescent="0.35">
      <c r="A675" s="76" t="s">
        <v>561</v>
      </c>
      <c r="B675" s="47" t="s">
        <v>562</v>
      </c>
      <c r="C675" s="64" t="s">
        <v>3</v>
      </c>
      <c r="D675" s="65" t="s">
        <v>51</v>
      </c>
      <c r="E675" s="66"/>
      <c r="F675" s="67" t="s">
        <v>52</v>
      </c>
      <c r="G675" s="66"/>
      <c r="H675" s="67" t="s">
        <v>53</v>
      </c>
      <c r="I675" s="225"/>
      <c r="J675" s="62">
        <f>E675+G675+I675</f>
        <v>0</v>
      </c>
    </row>
    <row r="676" spans="1:10" x14ac:dyDescent="0.35">
      <c r="A676" s="76"/>
      <c r="B676" s="47"/>
      <c r="C676" s="47"/>
      <c r="D676" s="92"/>
      <c r="E676" s="47"/>
      <c r="J676" s="57"/>
    </row>
    <row r="677" spans="1:10" ht="15" customHeight="1" x14ac:dyDescent="0.35">
      <c r="A677" s="76"/>
      <c r="B677" s="273" t="s">
        <v>563</v>
      </c>
      <c r="C677" s="273"/>
      <c r="D677" s="273"/>
      <c r="E677" s="273"/>
      <c r="F677" s="273"/>
      <c r="G677" s="273"/>
      <c r="H677" s="273"/>
      <c r="I677" s="274"/>
      <c r="J677" s="57"/>
    </row>
    <row r="678" spans="1:10" ht="48" customHeight="1" x14ac:dyDescent="0.35">
      <c r="A678" s="76"/>
      <c r="B678" s="272" t="s">
        <v>564</v>
      </c>
      <c r="C678" s="273"/>
      <c r="D678" s="273"/>
      <c r="E678" s="273"/>
      <c r="F678" s="273"/>
      <c r="G678" s="273"/>
      <c r="H678" s="273"/>
      <c r="I678" s="102"/>
      <c r="J678" s="57"/>
    </row>
    <row r="679" spans="1:10" ht="15" customHeight="1" x14ac:dyDescent="0.35">
      <c r="A679" s="76"/>
      <c r="B679" s="273" t="s">
        <v>565</v>
      </c>
      <c r="C679" s="273"/>
      <c r="D679" s="273"/>
      <c r="E679" s="273"/>
      <c r="F679" s="273"/>
      <c r="G679" s="273"/>
      <c r="H679" s="273"/>
      <c r="I679" s="274"/>
      <c r="J679" s="57"/>
    </row>
    <row r="680" spans="1:10" ht="15" customHeight="1" x14ac:dyDescent="0.35">
      <c r="A680" s="76"/>
      <c r="B680" s="273" t="s">
        <v>566</v>
      </c>
      <c r="C680" s="273"/>
      <c r="D680" s="273"/>
      <c r="E680" s="273"/>
      <c r="F680" s="273"/>
      <c r="G680" s="273"/>
      <c r="H680" s="273"/>
      <c r="I680" s="274"/>
      <c r="J680" s="57"/>
    </row>
    <row r="681" spans="1:10" ht="15" customHeight="1" x14ac:dyDescent="0.35">
      <c r="A681" s="76"/>
      <c r="B681" s="273" t="s">
        <v>567</v>
      </c>
      <c r="C681" s="273"/>
      <c r="D681" s="273"/>
      <c r="E681" s="273"/>
      <c r="F681" s="273"/>
      <c r="G681" s="273"/>
      <c r="H681" s="273"/>
      <c r="I681" s="274"/>
      <c r="J681" s="57"/>
    </row>
    <row r="682" spans="1:10" ht="15" customHeight="1" x14ac:dyDescent="0.35">
      <c r="A682" s="76"/>
      <c r="B682" s="273" t="s">
        <v>568</v>
      </c>
      <c r="C682" s="273"/>
      <c r="D682" s="273"/>
      <c r="E682" s="273"/>
      <c r="F682" s="273"/>
      <c r="G682" s="273"/>
      <c r="H682" s="273"/>
      <c r="I682" s="274"/>
      <c r="J682" s="57"/>
    </row>
    <row r="683" spans="1:10" ht="15" customHeight="1" x14ac:dyDescent="0.35">
      <c r="A683" s="76"/>
      <c r="B683" s="273" t="s">
        <v>569</v>
      </c>
      <c r="C683" s="273"/>
      <c r="D683" s="273"/>
      <c r="E683" s="273"/>
      <c r="F683" s="273"/>
      <c r="G683" s="273"/>
      <c r="H683" s="273"/>
      <c r="I683" s="274"/>
      <c r="J683" s="57"/>
    </row>
    <row r="684" spans="1:10" ht="15" customHeight="1" x14ac:dyDescent="0.35">
      <c r="A684" s="76"/>
      <c r="B684" s="275" t="s">
        <v>570</v>
      </c>
      <c r="C684" s="273"/>
      <c r="D684" s="273"/>
      <c r="E684" s="273"/>
      <c r="F684" s="273"/>
      <c r="G684" s="273"/>
      <c r="H684" s="273"/>
      <c r="I684" s="274"/>
      <c r="J684" s="57"/>
    </row>
    <row r="685" spans="1:10" x14ac:dyDescent="0.35">
      <c r="A685" s="76"/>
      <c r="B685" s="125"/>
      <c r="C685" s="101"/>
      <c r="D685" s="101"/>
      <c r="E685" s="101"/>
      <c r="F685" s="101"/>
      <c r="G685" s="101"/>
      <c r="H685" s="101"/>
      <c r="I685" s="102"/>
      <c r="J685" s="57"/>
    </row>
    <row r="686" spans="1:10" ht="15" customHeight="1" x14ac:dyDescent="0.35">
      <c r="A686" s="76"/>
      <c r="B686" s="273" t="s">
        <v>571</v>
      </c>
      <c r="C686" s="273"/>
      <c r="D686" s="273"/>
      <c r="E686" s="273"/>
      <c r="F686" s="273"/>
      <c r="G686" s="273"/>
      <c r="H686" s="273"/>
      <c r="I686" s="274"/>
      <c r="J686" s="57"/>
    </row>
    <row r="687" spans="1:10" x14ac:dyDescent="0.35">
      <c r="A687" s="76"/>
      <c r="B687" s="273"/>
      <c r="C687" s="273"/>
      <c r="D687" s="273"/>
      <c r="E687" s="273"/>
      <c r="F687" s="273"/>
      <c r="G687" s="273"/>
      <c r="H687" s="273"/>
      <c r="I687" s="274"/>
      <c r="J687" s="57"/>
    </row>
    <row r="688" spans="1:10" ht="24" customHeight="1" x14ac:dyDescent="0.35">
      <c r="A688" s="76"/>
      <c r="B688" s="273" t="s">
        <v>572</v>
      </c>
      <c r="C688" s="273"/>
      <c r="D688" s="273"/>
      <c r="E688" s="273"/>
      <c r="F688" s="273"/>
      <c r="G688" s="273"/>
      <c r="H688" s="273"/>
      <c r="I688" s="274"/>
      <c r="J688" s="57"/>
    </row>
    <row r="689" spans="1:10" x14ac:dyDescent="0.35">
      <c r="A689" s="76"/>
      <c r="B689" s="126"/>
      <c r="C689" s="126"/>
      <c r="D689" s="126"/>
      <c r="E689" s="126"/>
      <c r="F689" s="126"/>
      <c r="G689" s="126"/>
      <c r="H689" s="126"/>
      <c r="I689" s="127"/>
      <c r="J689" s="57"/>
    </row>
    <row r="690" spans="1:10" x14ac:dyDescent="0.35">
      <c r="A690" s="76" t="s">
        <v>573</v>
      </c>
      <c r="B690" s="47" t="s">
        <v>574</v>
      </c>
      <c r="C690" s="64" t="s">
        <v>3</v>
      </c>
      <c r="D690" s="65" t="s">
        <v>51</v>
      </c>
      <c r="E690" s="66"/>
      <c r="F690" s="67" t="s">
        <v>52</v>
      </c>
      <c r="G690" s="66"/>
      <c r="H690" s="67" t="s">
        <v>53</v>
      </c>
      <c r="I690" s="66"/>
      <c r="J690" s="62">
        <f>E690+G690+I690</f>
        <v>0</v>
      </c>
    </row>
    <row r="691" spans="1:10" x14ac:dyDescent="0.35">
      <c r="A691" s="76"/>
      <c r="B691" s="47"/>
      <c r="C691" s="47"/>
      <c r="D691" s="92"/>
      <c r="E691" s="47"/>
      <c r="J691" s="57"/>
    </row>
    <row r="692" spans="1:10" ht="15" customHeight="1" x14ac:dyDescent="0.35">
      <c r="A692" s="76"/>
      <c r="B692" s="273" t="s">
        <v>575</v>
      </c>
      <c r="C692" s="273"/>
      <c r="D692" s="273"/>
      <c r="E692" s="273"/>
      <c r="F692" s="273"/>
      <c r="G692" s="273"/>
      <c r="H692" s="273"/>
      <c r="I692" s="274"/>
      <c r="J692" s="57"/>
    </row>
    <row r="693" spans="1:10" x14ac:dyDescent="0.35">
      <c r="A693" s="76"/>
      <c r="B693" s="101"/>
      <c r="C693" s="101"/>
      <c r="D693" s="101"/>
      <c r="E693" s="101"/>
      <c r="F693" s="101"/>
      <c r="G693" s="101"/>
      <c r="H693" s="101"/>
      <c r="I693" s="102"/>
      <c r="J693" s="57"/>
    </row>
    <row r="694" spans="1:10" ht="15" customHeight="1" x14ac:dyDescent="0.35">
      <c r="A694" s="76"/>
      <c r="B694" s="272" t="s">
        <v>707</v>
      </c>
      <c r="C694" s="273"/>
      <c r="D694" s="273"/>
      <c r="E694" s="273"/>
      <c r="F694" s="273"/>
      <c r="G694" s="273"/>
      <c r="H694" s="273"/>
      <c r="I694" s="274"/>
      <c r="J694" s="57"/>
    </row>
    <row r="695" spans="1:10" x14ac:dyDescent="0.35">
      <c r="A695" s="76"/>
      <c r="B695" s="101"/>
      <c r="C695" s="101"/>
      <c r="D695" s="101"/>
      <c r="E695" s="101"/>
      <c r="F695" s="101"/>
      <c r="G695" s="101"/>
      <c r="H695" s="101"/>
      <c r="I695" s="102"/>
      <c r="J695" s="57"/>
    </row>
    <row r="696" spans="1:10" ht="15" customHeight="1" x14ac:dyDescent="0.35">
      <c r="A696" s="76"/>
      <c r="B696" s="273" t="s">
        <v>576</v>
      </c>
      <c r="C696" s="273"/>
      <c r="D696" s="273"/>
      <c r="E696" s="273"/>
      <c r="F696" s="273"/>
      <c r="G696" s="273"/>
      <c r="H696" s="273"/>
      <c r="I696" s="274"/>
      <c r="J696" s="57"/>
    </row>
    <row r="697" spans="1:10" x14ac:dyDescent="0.35">
      <c r="A697" s="76"/>
      <c r="B697" s="101"/>
      <c r="C697" s="101"/>
      <c r="D697" s="101"/>
      <c r="E697" s="101"/>
      <c r="F697" s="101"/>
      <c r="G697" s="101"/>
      <c r="H697" s="101"/>
      <c r="I697" s="102"/>
      <c r="J697" s="57"/>
    </row>
    <row r="698" spans="1:10" ht="47.25" customHeight="1" x14ac:dyDescent="0.35">
      <c r="A698" s="76"/>
      <c r="B698" s="273" t="s">
        <v>577</v>
      </c>
      <c r="C698" s="273"/>
      <c r="D698" s="273"/>
      <c r="E698" s="273"/>
      <c r="F698" s="273"/>
      <c r="G698" s="273"/>
      <c r="H698" s="273"/>
      <c r="I698" s="274"/>
      <c r="J698" s="57"/>
    </row>
    <row r="699" spans="1:10" x14ac:dyDescent="0.35">
      <c r="A699" s="76"/>
      <c r="B699" s="101"/>
      <c r="C699" s="101"/>
      <c r="D699" s="101"/>
      <c r="E699" s="101"/>
      <c r="F699" s="101"/>
      <c r="G699" s="101"/>
      <c r="H699" s="101"/>
      <c r="I699" s="102"/>
      <c r="J699" s="57"/>
    </row>
    <row r="700" spans="1:10" ht="15" customHeight="1" x14ac:dyDescent="0.35">
      <c r="A700" s="76"/>
      <c r="B700" s="273" t="s">
        <v>578</v>
      </c>
      <c r="C700" s="273"/>
      <c r="D700" s="273"/>
      <c r="E700" s="273"/>
      <c r="F700" s="273"/>
      <c r="G700" s="273"/>
      <c r="H700" s="273"/>
      <c r="I700" s="274"/>
      <c r="J700" s="57"/>
    </row>
    <row r="701" spans="1:10" x14ac:dyDescent="0.35">
      <c r="A701" s="76"/>
      <c r="B701" s="126"/>
      <c r="C701" s="126"/>
      <c r="D701" s="126"/>
      <c r="E701" s="126"/>
      <c r="F701" s="126"/>
      <c r="G701" s="126"/>
      <c r="H701" s="126"/>
      <c r="I701" s="127"/>
      <c r="J701" s="57"/>
    </row>
    <row r="702" spans="1:10" x14ac:dyDescent="0.35">
      <c r="A702" s="76" t="s">
        <v>579</v>
      </c>
      <c r="B702" s="47" t="s">
        <v>580</v>
      </c>
      <c r="C702" s="64" t="s">
        <v>3</v>
      </c>
      <c r="D702" s="65" t="s">
        <v>51</v>
      </c>
      <c r="E702" s="66"/>
      <c r="F702" s="67" t="s">
        <v>52</v>
      </c>
      <c r="G702" s="66"/>
      <c r="H702" s="67" t="s">
        <v>53</v>
      </c>
      <c r="I702" s="66"/>
      <c r="J702" s="62">
        <f>E702+G702+I702</f>
        <v>0</v>
      </c>
    </row>
    <row r="703" spans="1:10" x14ac:dyDescent="0.35">
      <c r="A703" s="76"/>
      <c r="B703" s="47"/>
      <c r="C703" s="47"/>
      <c r="D703" s="92"/>
      <c r="E703" s="47"/>
      <c r="J703" s="57"/>
    </row>
    <row r="704" spans="1:10" ht="15" customHeight="1" x14ac:dyDescent="0.35">
      <c r="A704" s="76"/>
      <c r="B704" s="273" t="s">
        <v>581</v>
      </c>
      <c r="C704" s="273"/>
      <c r="D704" s="273"/>
      <c r="E704" s="273"/>
      <c r="F704" s="273"/>
      <c r="G704" s="273"/>
      <c r="H704" s="273"/>
      <c r="I704" s="274"/>
      <c r="J704" s="57"/>
    </row>
    <row r="705" spans="1:10" x14ac:dyDescent="0.35">
      <c r="A705" s="76"/>
      <c r="B705" s="101"/>
      <c r="C705" s="101"/>
      <c r="D705" s="101"/>
      <c r="E705" s="101"/>
      <c r="F705" s="101"/>
      <c r="G705" s="101"/>
      <c r="H705" s="101"/>
      <c r="I705" s="102"/>
      <c r="J705" s="57"/>
    </row>
    <row r="706" spans="1:10" ht="15" customHeight="1" x14ac:dyDescent="0.35">
      <c r="A706" s="76"/>
      <c r="B706" s="272" t="s">
        <v>582</v>
      </c>
      <c r="C706" s="273"/>
      <c r="D706" s="273"/>
      <c r="E706" s="273"/>
      <c r="F706" s="273"/>
      <c r="G706" s="273"/>
      <c r="H706" s="273"/>
      <c r="I706" s="274"/>
      <c r="J706" s="57"/>
    </row>
    <row r="707" spans="1:10" ht="15" customHeight="1" x14ac:dyDescent="0.35">
      <c r="A707" s="76"/>
      <c r="B707" s="272" t="s">
        <v>583</v>
      </c>
      <c r="C707" s="273"/>
      <c r="D707" s="273"/>
      <c r="E707" s="273"/>
      <c r="F707" s="273"/>
      <c r="G707" s="273"/>
      <c r="H707" s="273"/>
      <c r="I707" s="274"/>
      <c r="J707" s="57"/>
    </row>
    <row r="708" spans="1:10" ht="15" customHeight="1" x14ac:dyDescent="0.35">
      <c r="A708" s="76"/>
      <c r="B708" s="273" t="s">
        <v>584</v>
      </c>
      <c r="C708" s="273"/>
      <c r="D708" s="273"/>
      <c r="E708" s="273"/>
      <c r="F708" s="273"/>
      <c r="G708" s="273"/>
      <c r="H708" s="273"/>
      <c r="I708" s="274"/>
      <c r="J708" s="57"/>
    </row>
    <row r="709" spans="1:10" ht="15" customHeight="1" x14ac:dyDescent="0.35">
      <c r="A709" s="76"/>
      <c r="B709" s="272" t="s">
        <v>585</v>
      </c>
      <c r="C709" s="273"/>
      <c r="D709" s="273"/>
      <c r="E709" s="273"/>
      <c r="F709" s="273"/>
      <c r="G709" s="273"/>
      <c r="H709" s="273"/>
      <c r="I709" s="274"/>
      <c r="J709" s="57"/>
    </row>
    <row r="710" spans="1:10" ht="15" customHeight="1" x14ac:dyDescent="0.35">
      <c r="A710" s="76"/>
      <c r="B710" s="273" t="s">
        <v>586</v>
      </c>
      <c r="C710" s="273"/>
      <c r="D710" s="273"/>
      <c r="E710" s="273"/>
      <c r="F710" s="273"/>
      <c r="G710" s="273"/>
      <c r="H710" s="273"/>
      <c r="I710" s="274"/>
      <c r="J710" s="57"/>
    </row>
    <row r="711" spans="1:10" x14ac:dyDescent="0.35">
      <c r="A711" s="76"/>
      <c r="B711" s="101"/>
      <c r="C711" s="101"/>
      <c r="D711" s="101"/>
      <c r="E711" s="101"/>
      <c r="F711" s="101"/>
      <c r="G711" s="101"/>
      <c r="H711" s="101"/>
      <c r="I711" s="102"/>
      <c r="J711" s="57"/>
    </row>
    <row r="712" spans="1:10" ht="15" customHeight="1" x14ac:dyDescent="0.35">
      <c r="A712" s="76"/>
      <c r="B712" s="273" t="s">
        <v>578</v>
      </c>
      <c r="C712" s="273"/>
      <c r="D712" s="273"/>
      <c r="E712" s="273"/>
      <c r="F712" s="273"/>
      <c r="G712" s="273"/>
      <c r="H712" s="273"/>
      <c r="I712" s="274"/>
      <c r="J712" s="57"/>
    </row>
    <row r="713" spans="1:10" x14ac:dyDescent="0.35">
      <c r="A713" s="76"/>
      <c r="B713" s="50"/>
      <c r="C713" s="50"/>
      <c r="D713" s="92"/>
      <c r="E713" s="47"/>
      <c r="J713" s="57"/>
    </row>
    <row r="714" spans="1:10" x14ac:dyDescent="0.35">
      <c r="A714" s="76" t="s">
        <v>587</v>
      </c>
      <c r="B714" s="47" t="s">
        <v>588</v>
      </c>
      <c r="C714" s="64" t="s">
        <v>3</v>
      </c>
      <c r="D714" s="65" t="s">
        <v>51</v>
      </c>
      <c r="E714" s="66"/>
      <c r="F714" s="67" t="s">
        <v>52</v>
      </c>
      <c r="G714" s="66"/>
      <c r="H714" s="67" t="s">
        <v>53</v>
      </c>
      <c r="I714" s="66"/>
      <c r="J714" s="62">
        <f>E714+G714+I714</f>
        <v>0</v>
      </c>
    </row>
    <row r="715" spans="1:10" x14ac:dyDescent="0.35">
      <c r="A715" s="76"/>
      <c r="B715" s="47"/>
      <c r="C715" s="47"/>
      <c r="D715" s="92"/>
      <c r="E715" s="47"/>
      <c r="J715" s="57"/>
    </row>
    <row r="716" spans="1:10" ht="16.5" customHeight="1" x14ac:dyDescent="0.35">
      <c r="A716" s="76"/>
      <c r="B716" s="270" t="s">
        <v>589</v>
      </c>
      <c r="C716" s="270"/>
      <c r="D716" s="270"/>
      <c r="E716" s="270"/>
      <c r="F716" s="270"/>
      <c r="G716" s="270"/>
      <c r="H716" s="270"/>
      <c r="I716" s="271"/>
      <c r="J716" s="57"/>
    </row>
    <row r="717" spans="1:10" ht="18.75" customHeight="1" x14ac:dyDescent="0.35">
      <c r="A717" s="76"/>
      <c r="B717" s="270" t="s">
        <v>590</v>
      </c>
      <c r="C717" s="270"/>
      <c r="D717" s="270"/>
      <c r="E717" s="270"/>
      <c r="F717" s="270"/>
      <c r="G717" s="270"/>
      <c r="H717" s="270"/>
      <c r="I717" s="271"/>
      <c r="J717" s="57"/>
    </row>
    <row r="718" spans="1:10" x14ac:dyDescent="0.35">
      <c r="A718" s="76"/>
      <c r="B718" s="50"/>
      <c r="C718" s="50"/>
      <c r="D718" s="92"/>
      <c r="E718" s="47"/>
      <c r="J718" s="57"/>
    </row>
    <row r="719" spans="1:10" x14ac:dyDescent="0.35">
      <c r="A719" s="76" t="s">
        <v>591</v>
      </c>
      <c r="B719" s="47" t="s">
        <v>592</v>
      </c>
      <c r="C719" s="64" t="s">
        <v>3</v>
      </c>
      <c r="D719" s="65" t="s">
        <v>51</v>
      </c>
      <c r="E719" s="66"/>
      <c r="F719" s="67" t="s">
        <v>52</v>
      </c>
      <c r="G719" s="66"/>
      <c r="H719" s="67" t="s">
        <v>53</v>
      </c>
      <c r="I719" s="66"/>
      <c r="J719" s="62">
        <f>E719+G719+I719</f>
        <v>0</v>
      </c>
    </row>
    <row r="720" spans="1:10" x14ac:dyDescent="0.35">
      <c r="A720" s="76"/>
      <c r="B720" s="128"/>
      <c r="C720" s="128"/>
      <c r="D720" s="92"/>
      <c r="E720" s="47"/>
      <c r="J720" s="57"/>
    </row>
    <row r="721" spans="1:10" ht="52.5" customHeight="1" x14ac:dyDescent="0.35">
      <c r="A721" s="76"/>
      <c r="B721" s="321" t="s">
        <v>593</v>
      </c>
      <c r="C721" s="321"/>
      <c r="D721" s="321"/>
      <c r="E721" s="321"/>
      <c r="F721" s="321"/>
      <c r="G721" s="321"/>
      <c r="H721" s="321"/>
      <c r="I721" s="271"/>
      <c r="J721" s="129"/>
    </row>
    <row r="722" spans="1:10" ht="15" thickBot="1" x14ac:dyDescent="0.4">
      <c r="A722" s="322"/>
      <c r="B722" s="323"/>
      <c r="C722" s="323"/>
      <c r="D722" s="324"/>
      <c r="E722" s="325"/>
      <c r="F722" s="326"/>
      <c r="G722" s="325"/>
      <c r="H722" s="326"/>
      <c r="I722" s="325"/>
      <c r="J722" s="327"/>
    </row>
    <row r="723" spans="1:10" ht="26" x14ac:dyDescent="0.35">
      <c r="A723" s="135"/>
      <c r="B723" s="136" t="s">
        <v>594</v>
      </c>
      <c r="C723" s="137"/>
      <c r="D723" s="138"/>
      <c r="E723" s="139" t="s">
        <v>595</v>
      </c>
      <c r="F723" s="140"/>
      <c r="G723" s="141" t="s">
        <v>596</v>
      </c>
      <c r="H723" s="140"/>
      <c r="I723" s="141" t="s">
        <v>597</v>
      </c>
      <c r="J723" s="141" t="s">
        <v>598</v>
      </c>
    </row>
    <row r="724" spans="1:10" x14ac:dyDescent="0.35">
      <c r="A724" s="142"/>
      <c r="B724" s="143"/>
      <c r="C724" s="143"/>
      <c r="D724" s="144"/>
      <c r="E724" s="145"/>
      <c r="F724" s="146"/>
      <c r="G724" s="145"/>
      <c r="H724" s="146"/>
      <c r="I724" s="145"/>
      <c r="J724" s="145"/>
    </row>
    <row r="725" spans="1:10" x14ac:dyDescent="0.35">
      <c r="A725" s="142" t="str">
        <f>A20</f>
        <v>A1.0</v>
      </c>
      <c r="B725" s="147" t="str">
        <f>B20</f>
        <v>DEFINITIONS AND INTERPRETATION</v>
      </c>
      <c r="C725" s="148"/>
      <c r="D725" s="148"/>
      <c r="E725" s="149">
        <f>E20</f>
        <v>0</v>
      </c>
      <c r="F725" s="148"/>
      <c r="G725" s="149">
        <f>G20</f>
        <v>0</v>
      </c>
      <c r="H725" s="148"/>
      <c r="I725" s="149">
        <f>I20</f>
        <v>0</v>
      </c>
      <c r="J725" s="149">
        <f>J20</f>
        <v>0</v>
      </c>
    </row>
    <row r="726" spans="1:10" x14ac:dyDescent="0.35">
      <c r="A726" s="142" t="str">
        <f>A37</f>
        <v>A2.0</v>
      </c>
      <c r="B726" s="147" t="str">
        <f>B37</f>
        <v>OFFER, ACCEPTANCE AND PERFORMANCE</v>
      </c>
      <c r="C726" s="148"/>
      <c r="D726" s="148"/>
      <c r="E726" s="149">
        <f>E37</f>
        <v>0</v>
      </c>
      <c r="F726" s="148"/>
      <c r="G726" s="149">
        <f>G37</f>
        <v>0</v>
      </c>
      <c r="H726" s="148"/>
      <c r="I726" s="149">
        <f>I37</f>
        <v>0</v>
      </c>
      <c r="J726" s="149">
        <f>J37</f>
        <v>0</v>
      </c>
    </row>
    <row r="727" spans="1:10" x14ac:dyDescent="0.35">
      <c r="A727" s="142" t="str">
        <f>A40</f>
        <v>A3.0</v>
      </c>
      <c r="B727" s="147" t="str">
        <f>B40</f>
        <v>DOCUMENTS</v>
      </c>
      <c r="C727" s="148"/>
      <c r="D727" s="148"/>
      <c r="E727" s="149">
        <f>E40</f>
        <v>0</v>
      </c>
      <c r="F727" s="148"/>
      <c r="G727" s="149">
        <f>G40</f>
        <v>0</v>
      </c>
      <c r="H727" s="148"/>
      <c r="I727" s="149">
        <f>I40</f>
        <v>0</v>
      </c>
      <c r="J727" s="149">
        <f>J40</f>
        <v>0</v>
      </c>
    </row>
    <row r="728" spans="1:10" x14ac:dyDescent="0.35">
      <c r="A728" s="142" t="str">
        <f>A51</f>
        <v>A4.0</v>
      </c>
      <c r="B728" s="147" t="str">
        <f>B51</f>
        <v>DESIGN RESPONSIBILITY</v>
      </c>
      <c r="C728" s="148"/>
      <c r="D728" s="148"/>
      <c r="E728" s="149">
        <f>E51</f>
        <v>0</v>
      </c>
      <c r="F728" s="148"/>
      <c r="G728" s="149">
        <f>G51</f>
        <v>0</v>
      </c>
      <c r="H728" s="148"/>
      <c r="I728" s="149">
        <f>I51</f>
        <v>0</v>
      </c>
      <c r="J728" s="149">
        <f>J51</f>
        <v>0</v>
      </c>
    </row>
    <row r="729" spans="1:10" x14ac:dyDescent="0.35">
      <c r="A729" s="142" t="str">
        <f>A54</f>
        <v>A5.0</v>
      </c>
      <c r="B729" s="147" t="str">
        <f>B54</f>
        <v>EMPLOYER’S AGENTS</v>
      </c>
      <c r="C729" s="148"/>
      <c r="D729" s="148"/>
      <c r="E729" s="149">
        <f>E54</f>
        <v>0</v>
      </c>
      <c r="F729" s="148"/>
      <c r="G729" s="149">
        <f>G54</f>
        <v>0</v>
      </c>
      <c r="H729" s="148"/>
      <c r="I729" s="149">
        <f>I54</f>
        <v>0</v>
      </c>
      <c r="J729" s="149">
        <f>J54</f>
        <v>0</v>
      </c>
    </row>
    <row r="730" spans="1:10" x14ac:dyDescent="0.35">
      <c r="A730" s="142" t="str">
        <f>A57</f>
        <v>A6.0</v>
      </c>
      <c r="B730" s="147" t="str">
        <f>B57</f>
        <v>SITE REPRESENTATIVE</v>
      </c>
      <c r="C730" s="148"/>
      <c r="D730" s="148"/>
      <c r="E730" s="149">
        <f>E57</f>
        <v>0</v>
      </c>
      <c r="F730" s="148"/>
      <c r="G730" s="149">
        <f>G57</f>
        <v>0</v>
      </c>
      <c r="H730" s="148"/>
      <c r="I730" s="149">
        <f>I57</f>
        <v>0</v>
      </c>
      <c r="J730" s="149">
        <f>J57</f>
        <v>0</v>
      </c>
    </row>
    <row r="731" spans="1:10" x14ac:dyDescent="0.35">
      <c r="A731" s="142" t="str">
        <f>A60</f>
        <v>A7.0</v>
      </c>
      <c r="B731" s="147" t="str">
        <f>B60</f>
        <v>COMPLIANCE WITH REGULATIONS</v>
      </c>
      <c r="C731" s="148"/>
      <c r="D731" s="148"/>
      <c r="E731" s="149">
        <f>E60</f>
        <v>0</v>
      </c>
      <c r="F731" s="148"/>
      <c r="G731" s="149">
        <f>G60</f>
        <v>0</v>
      </c>
      <c r="H731" s="148"/>
      <c r="I731" s="149">
        <f>I60</f>
        <v>0</v>
      </c>
      <c r="J731" s="149">
        <f>J60</f>
        <v>0</v>
      </c>
    </row>
    <row r="732" spans="1:10" x14ac:dyDescent="0.35">
      <c r="A732" s="142" t="str">
        <f>A72</f>
        <v>A8.0</v>
      </c>
      <c r="B732" s="147" t="str">
        <f>B72</f>
        <v>WORKS RISK</v>
      </c>
      <c r="C732" s="148"/>
      <c r="D732" s="148"/>
      <c r="E732" s="149">
        <f>E72</f>
        <v>0</v>
      </c>
      <c r="F732" s="148"/>
      <c r="G732" s="149">
        <f>G72</f>
        <v>0</v>
      </c>
      <c r="H732" s="148"/>
      <c r="I732" s="149">
        <f>I72</f>
        <v>0</v>
      </c>
      <c r="J732" s="149">
        <f>J72</f>
        <v>0</v>
      </c>
    </row>
    <row r="733" spans="1:10" x14ac:dyDescent="0.35">
      <c r="A733" s="142" t="str">
        <f>A75</f>
        <v>A9.0</v>
      </c>
      <c r="B733" s="147" t="str">
        <f>B75</f>
        <v>INDEMNITIES</v>
      </c>
      <c r="C733" s="148"/>
      <c r="D733" s="148"/>
      <c r="E733" s="149">
        <f>E75</f>
        <v>0</v>
      </c>
      <c r="F733" s="148"/>
      <c r="G733" s="149">
        <f>G75</f>
        <v>0</v>
      </c>
      <c r="H733" s="148"/>
      <c r="I733" s="149">
        <f>I75</f>
        <v>0</v>
      </c>
      <c r="J733" s="149">
        <f>J75</f>
        <v>0</v>
      </c>
    </row>
    <row r="734" spans="1:10" x14ac:dyDescent="0.35">
      <c r="A734" s="142" t="str">
        <f>A78</f>
        <v>A10.0</v>
      </c>
      <c r="B734" s="147" t="str">
        <f>B78</f>
        <v>WORKS INSURANCES</v>
      </c>
      <c r="C734" s="148"/>
      <c r="D734" s="148"/>
      <c r="E734" s="149">
        <f>E78</f>
        <v>0</v>
      </c>
      <c r="F734" s="148"/>
      <c r="G734" s="149">
        <f>G78</f>
        <v>0</v>
      </c>
      <c r="H734" s="148"/>
      <c r="I734" s="149">
        <f>I78</f>
        <v>0</v>
      </c>
      <c r="J734" s="149">
        <f>J78</f>
        <v>0</v>
      </c>
    </row>
    <row r="735" spans="1:10" x14ac:dyDescent="0.35">
      <c r="A735" s="142" t="str">
        <f>A81</f>
        <v>A11.0</v>
      </c>
      <c r="B735" s="147" t="str">
        <f>B81</f>
        <v>LIABILITY INSURANCES</v>
      </c>
      <c r="C735" s="148"/>
      <c r="D735" s="148"/>
      <c r="E735" s="149">
        <f>E81</f>
        <v>0</v>
      </c>
      <c r="F735" s="148"/>
      <c r="G735" s="149">
        <f>G81</f>
        <v>0</v>
      </c>
      <c r="H735" s="148"/>
      <c r="I735" s="149">
        <f>I81</f>
        <v>0</v>
      </c>
      <c r="J735" s="149">
        <f>J81</f>
        <v>0</v>
      </c>
    </row>
    <row r="736" spans="1:10" x14ac:dyDescent="0.35">
      <c r="A736" s="142" t="str">
        <f>A84</f>
        <v>A12.0</v>
      </c>
      <c r="B736" s="147" t="str">
        <f>B84</f>
        <v>EFFECTING INSURANCES</v>
      </c>
      <c r="C736" s="148"/>
      <c r="D736" s="148"/>
      <c r="E736" s="149">
        <f>E84</f>
        <v>0</v>
      </c>
      <c r="F736" s="148"/>
      <c r="G736" s="149">
        <f>G84</f>
        <v>0</v>
      </c>
      <c r="H736" s="148"/>
      <c r="I736" s="149">
        <f>I84</f>
        <v>0</v>
      </c>
      <c r="J736" s="149">
        <f>J84</f>
        <v>0</v>
      </c>
    </row>
    <row r="737" spans="1:10" x14ac:dyDescent="0.35">
      <c r="A737" s="142" t="str">
        <f>A87</f>
        <v>A13.0</v>
      </c>
      <c r="B737" s="147" t="str">
        <f>B87</f>
        <v>NO CLAUSE</v>
      </c>
      <c r="C737" s="148"/>
      <c r="D737" s="148"/>
      <c r="E737" s="149">
        <f>E87</f>
        <v>0</v>
      </c>
      <c r="F737" s="148"/>
      <c r="G737" s="149">
        <f>G87</f>
        <v>0</v>
      </c>
      <c r="H737" s="148"/>
      <c r="I737" s="149">
        <f>I87</f>
        <v>0</v>
      </c>
      <c r="J737" s="149">
        <f>J87</f>
        <v>0</v>
      </c>
    </row>
    <row r="738" spans="1:10" x14ac:dyDescent="0.35">
      <c r="A738" s="142" t="str">
        <f>A89</f>
        <v>A14.0</v>
      </c>
      <c r="B738" s="147" t="str">
        <f>B89</f>
        <v>SECURITY</v>
      </c>
      <c r="C738" s="148"/>
      <c r="D738" s="148"/>
      <c r="E738" s="149">
        <f>E89</f>
        <v>0</v>
      </c>
      <c r="F738" s="148"/>
      <c r="G738" s="149">
        <f>G89</f>
        <v>0</v>
      </c>
      <c r="H738" s="148"/>
      <c r="I738" s="149">
        <f>I89</f>
        <v>0</v>
      </c>
      <c r="J738" s="149">
        <f>J89</f>
        <v>0</v>
      </c>
    </row>
    <row r="739" spans="1:10" x14ac:dyDescent="0.35">
      <c r="A739" s="142" t="str">
        <f>A109</f>
        <v>A15.0</v>
      </c>
      <c r="B739" s="147" t="str">
        <f>B109</f>
        <v>PREPARATION FOR AND EXECUTION OF THE WORKS</v>
      </c>
      <c r="C739" s="148"/>
      <c r="D739" s="148"/>
      <c r="E739" s="149">
        <f>E109</f>
        <v>0</v>
      </c>
      <c r="F739" s="148"/>
      <c r="G739" s="149">
        <f>G109</f>
        <v>0</v>
      </c>
      <c r="H739" s="148"/>
      <c r="I739" s="149">
        <f>I109</f>
        <v>0</v>
      </c>
      <c r="J739" s="149">
        <f>J109</f>
        <v>0</v>
      </c>
    </row>
    <row r="740" spans="1:10" x14ac:dyDescent="0.35">
      <c r="A740" s="142" t="str">
        <f>A114</f>
        <v>A16.0</v>
      </c>
      <c r="B740" s="147" t="str">
        <f>B114</f>
        <v>ACCESS TO THE WORKS</v>
      </c>
      <c r="C740" s="148"/>
      <c r="D740" s="148"/>
      <c r="E740" s="149">
        <f>E114</f>
        <v>0</v>
      </c>
      <c r="F740" s="148"/>
      <c r="G740" s="149">
        <f>G114</f>
        <v>0</v>
      </c>
      <c r="H740" s="148"/>
      <c r="I740" s="149">
        <f>I114</f>
        <v>0</v>
      </c>
      <c r="J740" s="149">
        <f>J114</f>
        <v>0</v>
      </c>
    </row>
    <row r="741" spans="1:10" x14ac:dyDescent="0.35">
      <c r="A741" s="142" t="str">
        <f>A117</f>
        <v>A17.0</v>
      </c>
      <c r="B741" s="147" t="str">
        <f>B117</f>
        <v>CONTRACT INSTRUCTIONS</v>
      </c>
      <c r="C741" s="148"/>
      <c r="D741" s="148"/>
      <c r="E741" s="149">
        <f>E117</f>
        <v>0</v>
      </c>
      <c r="F741" s="148"/>
      <c r="G741" s="149">
        <f>G117</f>
        <v>0</v>
      </c>
      <c r="H741" s="148"/>
      <c r="I741" s="149">
        <f>I117</f>
        <v>0</v>
      </c>
      <c r="J741" s="149">
        <f>J117</f>
        <v>0</v>
      </c>
    </row>
    <row r="742" spans="1:10" x14ac:dyDescent="0.35">
      <c r="A742" s="142" t="str">
        <f>A120</f>
        <v>A18.0</v>
      </c>
      <c r="B742" s="147" t="str">
        <f>B120</f>
        <v>SETTING OUT OF THE WORKS</v>
      </c>
      <c r="C742" s="148"/>
      <c r="D742" s="148"/>
      <c r="E742" s="149">
        <f>E120</f>
        <v>0</v>
      </c>
      <c r="F742" s="148"/>
      <c r="G742" s="149">
        <f>G120</f>
        <v>0</v>
      </c>
      <c r="H742" s="148"/>
      <c r="I742" s="149">
        <f>I120</f>
        <v>0</v>
      </c>
      <c r="J742" s="149">
        <f>J120</f>
        <v>0</v>
      </c>
    </row>
    <row r="743" spans="1:10" x14ac:dyDescent="0.35">
      <c r="A743" s="142" t="str">
        <f>A123</f>
        <v>A19.0</v>
      </c>
      <c r="B743" s="147" t="str">
        <f>B123</f>
        <v>ASSIGNMENT</v>
      </c>
      <c r="C743" s="148"/>
      <c r="D743" s="148"/>
      <c r="E743" s="149">
        <f>E123</f>
        <v>0</v>
      </c>
      <c r="F743" s="148"/>
      <c r="G743" s="149">
        <f>G123</f>
        <v>0</v>
      </c>
      <c r="H743" s="148"/>
      <c r="I743" s="149">
        <f>I123</f>
        <v>0</v>
      </c>
      <c r="J743" s="149">
        <f>J123</f>
        <v>0</v>
      </c>
    </row>
    <row r="744" spans="1:10" x14ac:dyDescent="0.35">
      <c r="A744" s="142" t="str">
        <f>A128</f>
        <v>A20.0</v>
      </c>
      <c r="B744" s="147" t="str">
        <f>B128</f>
        <v>NOMINATED SUBCONTRACTORS</v>
      </c>
      <c r="C744" s="148"/>
      <c r="D744" s="148"/>
      <c r="E744" s="149">
        <f>E128</f>
        <v>0</v>
      </c>
      <c r="F744" s="148"/>
      <c r="G744" s="149">
        <f>G128</f>
        <v>0</v>
      </c>
      <c r="H744" s="148"/>
      <c r="I744" s="149">
        <f>I128</f>
        <v>0</v>
      </c>
      <c r="J744" s="149">
        <f>J128</f>
        <v>0</v>
      </c>
    </row>
    <row r="745" spans="1:10" x14ac:dyDescent="0.35">
      <c r="A745" s="142" t="str">
        <f>A131</f>
        <v>A21.0</v>
      </c>
      <c r="B745" s="147" t="str">
        <f>B131</f>
        <v>SELECTED SUBCONTRACTORS</v>
      </c>
      <c r="C745" s="148"/>
      <c r="D745" s="148"/>
      <c r="E745" s="149">
        <f>E131</f>
        <v>0</v>
      </c>
      <c r="F745" s="148"/>
      <c r="G745" s="149">
        <f>G131</f>
        <v>0</v>
      </c>
      <c r="H745" s="148"/>
      <c r="I745" s="149">
        <f>I131</f>
        <v>0</v>
      </c>
      <c r="J745" s="149">
        <f>J131</f>
        <v>0</v>
      </c>
    </row>
    <row r="746" spans="1:10" x14ac:dyDescent="0.35">
      <c r="A746" s="142" t="str">
        <f>A137</f>
        <v>A22.0</v>
      </c>
      <c r="B746" s="147" t="str">
        <f>B137</f>
        <v>EMPLOYER’S DIRECT CONTRACTORS</v>
      </c>
      <c r="C746" s="148"/>
      <c r="D746" s="148"/>
      <c r="E746" s="149" t="str">
        <f>E137</f>
        <v>N/A</v>
      </c>
      <c r="F746" s="148"/>
      <c r="G746" s="149" t="str">
        <f>G137</f>
        <v>N/A</v>
      </c>
      <c r="H746" s="148"/>
      <c r="I746" s="149" t="str">
        <f>I137</f>
        <v>N/A</v>
      </c>
      <c r="J746" s="149" t="str">
        <f>J137</f>
        <v>N/A</v>
      </c>
    </row>
    <row r="747" spans="1:10" x14ac:dyDescent="0.35">
      <c r="A747" s="142" t="str">
        <f>A140</f>
        <v>A23.0</v>
      </c>
      <c r="B747" s="147" t="str">
        <f>B140</f>
        <v>CONTRACTOR’S DOMESTIC SUBCONTRACTORS</v>
      </c>
      <c r="C747" s="148"/>
      <c r="D747" s="148"/>
      <c r="E747" s="149">
        <f>E140</f>
        <v>0</v>
      </c>
      <c r="F747" s="148"/>
      <c r="G747" s="149">
        <f>G140</f>
        <v>0</v>
      </c>
      <c r="H747" s="148"/>
      <c r="I747" s="149">
        <f>I140</f>
        <v>0</v>
      </c>
      <c r="J747" s="149">
        <f>J140</f>
        <v>0</v>
      </c>
    </row>
    <row r="748" spans="1:10" x14ac:dyDescent="0.35">
      <c r="A748" s="142" t="str">
        <f>A157</f>
        <v>A24.0</v>
      </c>
      <c r="B748" s="147" t="str">
        <f>B157</f>
        <v>PRACTICAL COMPLETION</v>
      </c>
      <c r="C748" s="148"/>
      <c r="D748" s="148"/>
      <c r="E748" s="149">
        <f>E157</f>
        <v>0</v>
      </c>
      <c r="F748" s="148"/>
      <c r="G748" s="149">
        <f>G157</f>
        <v>0</v>
      </c>
      <c r="H748" s="148"/>
      <c r="I748" s="149">
        <f>I157</f>
        <v>0</v>
      </c>
      <c r="J748" s="149">
        <f>J157</f>
        <v>0</v>
      </c>
    </row>
    <row r="749" spans="1:10" x14ac:dyDescent="0.35">
      <c r="A749" s="142" t="str">
        <f>A160</f>
        <v>A25.0</v>
      </c>
      <c r="B749" s="147" t="str">
        <f>B160</f>
        <v>WORKS COMPLETION</v>
      </c>
      <c r="C749" s="148"/>
      <c r="D749" s="148"/>
      <c r="E749" s="149">
        <f>E160</f>
        <v>0</v>
      </c>
      <c r="F749" s="148"/>
      <c r="G749" s="149">
        <f>G160</f>
        <v>0</v>
      </c>
      <c r="H749" s="148"/>
      <c r="I749" s="149">
        <f>I160</f>
        <v>0</v>
      </c>
      <c r="J749" s="149">
        <f>J160</f>
        <v>0</v>
      </c>
    </row>
    <row r="750" spans="1:10" x14ac:dyDescent="0.35">
      <c r="A750" s="142" t="str">
        <f>A163</f>
        <v>A26.0</v>
      </c>
      <c r="B750" s="147" t="str">
        <f>B163</f>
        <v>FINAL COMPLETION</v>
      </c>
      <c r="C750" s="148"/>
      <c r="D750" s="148"/>
      <c r="E750" s="149">
        <f>E163</f>
        <v>0</v>
      </c>
      <c r="F750" s="148"/>
      <c r="G750" s="149">
        <f>G163</f>
        <v>0</v>
      </c>
      <c r="H750" s="148"/>
      <c r="I750" s="149">
        <f>I163</f>
        <v>0</v>
      </c>
      <c r="J750" s="149">
        <f>J163</f>
        <v>0</v>
      </c>
    </row>
    <row r="751" spans="1:10" x14ac:dyDescent="0.35">
      <c r="A751" s="142" t="str">
        <f>A166</f>
        <v>A27.0</v>
      </c>
      <c r="B751" s="147" t="str">
        <f>B166</f>
        <v>LATENT DEFECTS LIABILITY PERIOD</v>
      </c>
      <c r="C751" s="148"/>
      <c r="D751" s="148"/>
      <c r="E751" s="149">
        <f>E166</f>
        <v>0</v>
      </c>
      <c r="F751" s="148"/>
      <c r="G751" s="149">
        <f>G166</f>
        <v>0</v>
      </c>
      <c r="H751" s="148"/>
      <c r="I751" s="149">
        <f>I166</f>
        <v>0</v>
      </c>
      <c r="J751" s="149">
        <f>J166</f>
        <v>0</v>
      </c>
    </row>
    <row r="752" spans="1:10" x14ac:dyDescent="0.35">
      <c r="A752" s="142" t="str">
        <f>A169</f>
        <v>A28.0</v>
      </c>
      <c r="B752" s="147" t="str">
        <f>B169</f>
        <v>SECTIONAL COMPLETION</v>
      </c>
      <c r="C752" s="148"/>
      <c r="D752" s="148"/>
      <c r="E752" s="149">
        <f>E169</f>
        <v>0</v>
      </c>
      <c r="F752" s="148"/>
      <c r="G752" s="149">
        <f>G169</f>
        <v>0</v>
      </c>
      <c r="H752" s="148"/>
      <c r="I752" s="149">
        <f>I169</f>
        <v>0</v>
      </c>
      <c r="J752" s="149">
        <f>J169</f>
        <v>0</v>
      </c>
    </row>
    <row r="753" spans="1:10" x14ac:dyDescent="0.35">
      <c r="A753" s="142" t="str">
        <f>A172</f>
        <v>A29.0</v>
      </c>
      <c r="B753" s="147" t="str">
        <f>B172</f>
        <v>REVISION OF DATE FOR PRACTICAL COMPLETION</v>
      </c>
      <c r="C753" s="148"/>
      <c r="D753" s="148"/>
      <c r="E753" s="149">
        <f>E172</f>
        <v>0</v>
      </c>
      <c r="F753" s="148"/>
      <c r="G753" s="149">
        <f>G172</f>
        <v>0</v>
      </c>
      <c r="H753" s="148"/>
      <c r="I753" s="149">
        <f>I172</f>
        <v>0</v>
      </c>
      <c r="J753" s="149">
        <f>J172</f>
        <v>0</v>
      </c>
    </row>
    <row r="754" spans="1:10" x14ac:dyDescent="0.35">
      <c r="A754" s="142" t="str">
        <f>A175</f>
        <v>A30.0</v>
      </c>
      <c r="B754" s="147" t="str">
        <f>B175</f>
        <v>PENALTY FOR NON-COMPLETION</v>
      </c>
      <c r="C754" s="148"/>
      <c r="D754" s="148"/>
      <c r="E754" s="149">
        <f>E175</f>
        <v>0</v>
      </c>
      <c r="F754" s="148"/>
      <c r="G754" s="149">
        <f>G175</f>
        <v>0</v>
      </c>
      <c r="H754" s="148"/>
      <c r="I754" s="149">
        <f>I175</f>
        <v>0</v>
      </c>
      <c r="J754" s="149">
        <f>J175</f>
        <v>0</v>
      </c>
    </row>
    <row r="755" spans="1:10" x14ac:dyDescent="0.35">
      <c r="A755" s="142" t="str">
        <f>A182</f>
        <v>A31.0</v>
      </c>
      <c r="B755" s="147" t="str">
        <f>B182</f>
        <v>INTERIM PAYMENT TO THE CONTRACTOR</v>
      </c>
      <c r="C755" s="148"/>
      <c r="D755" s="148"/>
      <c r="E755" s="149">
        <f>E182</f>
        <v>0</v>
      </c>
      <c r="F755" s="148"/>
      <c r="G755" s="149">
        <f>G182</f>
        <v>0</v>
      </c>
      <c r="H755" s="148"/>
      <c r="I755" s="149">
        <f>I182</f>
        <v>0</v>
      </c>
      <c r="J755" s="149">
        <f>J182</f>
        <v>0</v>
      </c>
    </row>
    <row r="756" spans="1:10" x14ac:dyDescent="0.35">
      <c r="A756" s="142" t="str">
        <f>A189</f>
        <v>A32.0</v>
      </c>
      <c r="B756" s="147" t="str">
        <f>B189</f>
        <v>ADJUSTMENT TO THE CONTRACT VALUE</v>
      </c>
      <c r="C756" s="148"/>
      <c r="D756" s="148"/>
      <c r="E756" s="149">
        <f>E189</f>
        <v>0</v>
      </c>
      <c r="F756" s="148"/>
      <c r="G756" s="149">
        <f>G189</f>
        <v>0</v>
      </c>
      <c r="H756" s="148"/>
      <c r="I756" s="149">
        <f>I189</f>
        <v>0</v>
      </c>
      <c r="J756" s="149">
        <f>J189</f>
        <v>0</v>
      </c>
    </row>
    <row r="757" spans="1:10" x14ac:dyDescent="0.35">
      <c r="A757" s="142" t="str">
        <f>A192</f>
        <v>A33.0</v>
      </c>
      <c r="B757" s="147" t="str">
        <f>B192</f>
        <v>RECOVERY OF EXPENSE AND LOSS</v>
      </c>
      <c r="C757" s="148"/>
      <c r="D757" s="148"/>
      <c r="E757" s="149">
        <f>E192</f>
        <v>0</v>
      </c>
      <c r="F757" s="148"/>
      <c r="G757" s="149">
        <f>G192</f>
        <v>0</v>
      </c>
      <c r="H757" s="148"/>
      <c r="I757" s="149">
        <f>I192</f>
        <v>0</v>
      </c>
      <c r="J757" s="149">
        <f>J192</f>
        <v>0</v>
      </c>
    </row>
    <row r="758" spans="1:10" x14ac:dyDescent="0.35">
      <c r="A758" s="142" t="str">
        <f>A195</f>
        <v>A34.0</v>
      </c>
      <c r="B758" s="147" t="str">
        <f>B195</f>
        <v>FINAL ACCOUNT AND FINAL PAYMENT</v>
      </c>
      <c r="C758" s="148"/>
      <c r="D758" s="148"/>
      <c r="E758" s="149">
        <f>E195</f>
        <v>0</v>
      </c>
      <c r="F758" s="148"/>
      <c r="G758" s="149">
        <f>G195</f>
        <v>0</v>
      </c>
      <c r="H758" s="148"/>
      <c r="I758" s="149">
        <f>I195</f>
        <v>0</v>
      </c>
      <c r="J758" s="149">
        <f>J195</f>
        <v>0</v>
      </c>
    </row>
    <row r="759" spans="1:10" x14ac:dyDescent="0.35">
      <c r="A759" s="142" t="str">
        <f>A200</f>
        <v>A35.0</v>
      </c>
      <c r="B759" s="147" t="str">
        <f>B200</f>
        <v>PAYMENT TO OTHER PARTIES</v>
      </c>
      <c r="C759" s="148"/>
      <c r="D759" s="148"/>
      <c r="E759" s="149">
        <f>E200</f>
        <v>0</v>
      </c>
      <c r="F759" s="148"/>
      <c r="G759" s="149">
        <f>G200</f>
        <v>0</v>
      </c>
      <c r="H759" s="148"/>
      <c r="I759" s="149">
        <f>I200</f>
        <v>0</v>
      </c>
      <c r="J759" s="149">
        <f>J200</f>
        <v>0</v>
      </c>
    </row>
    <row r="760" spans="1:10" x14ac:dyDescent="0.35">
      <c r="A760" s="142" t="str">
        <f>A205</f>
        <v>A36.0</v>
      </c>
      <c r="B760" s="147" t="str">
        <f>B205</f>
        <v>CANCELLATION BY EMPLOYER – CONTRACTOR’S DEFAULT</v>
      </c>
      <c r="C760" s="148"/>
      <c r="D760" s="148"/>
      <c r="E760" s="149">
        <f>E205</f>
        <v>0</v>
      </c>
      <c r="F760" s="148"/>
      <c r="G760" s="149">
        <f>G205</f>
        <v>0</v>
      </c>
      <c r="H760" s="148"/>
      <c r="I760" s="149">
        <f>I205</f>
        <v>0</v>
      </c>
      <c r="J760" s="149">
        <f>J205</f>
        <v>0</v>
      </c>
    </row>
    <row r="761" spans="1:10" x14ac:dyDescent="0.35">
      <c r="A761" s="142" t="str">
        <f>A208</f>
        <v>A37.0</v>
      </c>
      <c r="B761" s="147" t="str">
        <f>B208</f>
        <v>CANCELLATION BY EMPLOYER – LOSS AND DAMAGE</v>
      </c>
      <c r="C761" s="148"/>
      <c r="D761" s="148"/>
      <c r="E761" s="149">
        <f>E208</f>
        <v>0</v>
      </c>
      <c r="F761" s="148"/>
      <c r="G761" s="149">
        <f>G208</f>
        <v>0</v>
      </c>
      <c r="H761" s="148"/>
      <c r="I761" s="149">
        <f>I208</f>
        <v>0</v>
      </c>
      <c r="J761" s="149">
        <f>J208</f>
        <v>0</v>
      </c>
    </row>
    <row r="762" spans="1:10" x14ac:dyDescent="0.35">
      <c r="A762" s="142" t="str">
        <f>A211</f>
        <v>A38.0</v>
      </c>
      <c r="B762" s="147" t="str">
        <f>B211</f>
        <v>CANCELLATION BY CONTRACTOR – EMPLOYER’S DEFAULT</v>
      </c>
      <c r="C762" s="148"/>
      <c r="D762" s="148"/>
      <c r="E762" s="149">
        <f>E211</f>
        <v>0</v>
      </c>
      <c r="F762" s="148"/>
      <c r="G762" s="149">
        <f>G211</f>
        <v>0</v>
      </c>
      <c r="H762" s="148"/>
      <c r="I762" s="149">
        <f>I211</f>
        <v>0</v>
      </c>
      <c r="J762" s="149">
        <f>J211</f>
        <v>0</v>
      </c>
    </row>
    <row r="763" spans="1:10" x14ac:dyDescent="0.35">
      <c r="A763" s="142" t="str">
        <f>A214</f>
        <v>A39.0</v>
      </c>
      <c r="B763" s="147" t="str">
        <f>B214</f>
        <v>CANCELLATION – CESSATION OF THE WORKS</v>
      </c>
      <c r="C763" s="148"/>
      <c r="D763" s="148"/>
      <c r="E763" s="149">
        <f>E214</f>
        <v>0</v>
      </c>
      <c r="F763" s="148"/>
      <c r="G763" s="149">
        <f>G214</f>
        <v>0</v>
      </c>
      <c r="H763" s="148"/>
      <c r="I763" s="149">
        <f>I214</f>
        <v>0</v>
      </c>
      <c r="J763" s="149">
        <f>J214</f>
        <v>0</v>
      </c>
    </row>
    <row r="764" spans="1:10" x14ac:dyDescent="0.35">
      <c r="A764" s="142" t="str">
        <f>A220</f>
        <v>A40.0</v>
      </c>
      <c r="B764" s="147" t="str">
        <f>B220</f>
        <v>DISPUTE SETTLEMENT</v>
      </c>
      <c r="C764" s="148"/>
      <c r="D764" s="148"/>
      <c r="E764" s="149">
        <f>E220</f>
        <v>0</v>
      </c>
      <c r="F764" s="148"/>
      <c r="G764" s="149">
        <f>G220</f>
        <v>0</v>
      </c>
      <c r="H764" s="148"/>
      <c r="I764" s="149">
        <f>I220</f>
        <v>0</v>
      </c>
      <c r="J764" s="149">
        <f>J220</f>
        <v>0</v>
      </c>
    </row>
    <row r="765" spans="1:10" x14ac:dyDescent="0.35">
      <c r="A765" s="142" t="str">
        <f>A227</f>
        <v>A41.0</v>
      </c>
      <c r="B765" s="147" t="str">
        <f>B227</f>
        <v>STATE CLAUSES</v>
      </c>
      <c r="C765" s="148"/>
      <c r="D765" s="148"/>
      <c r="E765" s="149">
        <f>E227</f>
        <v>0</v>
      </c>
      <c r="F765" s="148"/>
      <c r="G765" s="149">
        <f>G227</f>
        <v>0</v>
      </c>
      <c r="H765" s="148"/>
      <c r="I765" s="149">
        <f>I227</f>
        <v>0</v>
      </c>
      <c r="J765" s="149">
        <f>J227</f>
        <v>0</v>
      </c>
    </row>
    <row r="766" spans="1:10" x14ac:dyDescent="0.35">
      <c r="A766" s="142" t="str">
        <f>A246</f>
        <v>A42.0</v>
      </c>
      <c r="B766" s="147" t="str">
        <f>B246</f>
        <v>THE SCHEDULE (C1.2:  CONTRACT DATA)</v>
      </c>
      <c r="C766" s="148"/>
      <c r="D766" s="148"/>
      <c r="E766" s="149">
        <f>E246</f>
        <v>0</v>
      </c>
      <c r="F766" s="148"/>
      <c r="G766" s="149">
        <f>G246</f>
        <v>0</v>
      </c>
      <c r="H766" s="148"/>
      <c r="I766" s="149">
        <f>I246</f>
        <v>0</v>
      </c>
      <c r="J766" s="149">
        <f>J246</f>
        <v>0</v>
      </c>
    </row>
    <row r="767" spans="1:10" x14ac:dyDescent="0.35">
      <c r="A767" s="142" t="str">
        <f>A252</f>
        <v>B1.0</v>
      </c>
      <c r="B767" s="147" t="str">
        <f>B252</f>
        <v>DEFINITIONS AND INTERPRETATION</v>
      </c>
      <c r="C767" s="148"/>
      <c r="D767" s="148"/>
      <c r="E767" s="149"/>
      <c r="F767" s="148"/>
      <c r="G767" s="149"/>
      <c r="H767" s="148"/>
      <c r="I767" s="149"/>
      <c r="J767" s="149"/>
    </row>
    <row r="768" spans="1:10" x14ac:dyDescent="0.35">
      <c r="A768" s="142" t="str">
        <f>A254</f>
        <v>B1.1</v>
      </c>
      <c r="B768" s="147" t="str">
        <f>B254</f>
        <v>Definitions and interpretation</v>
      </c>
      <c r="C768" s="148"/>
      <c r="D768" s="148"/>
      <c r="E768" s="149">
        <f>E254</f>
        <v>0</v>
      </c>
      <c r="F768" s="148"/>
      <c r="G768" s="149">
        <f>G254</f>
        <v>0</v>
      </c>
      <c r="H768" s="148"/>
      <c r="I768" s="149">
        <f>I254</f>
        <v>0</v>
      </c>
      <c r="J768" s="149">
        <f>J254</f>
        <v>0</v>
      </c>
    </row>
    <row r="769" spans="1:10" x14ac:dyDescent="0.35">
      <c r="A769" s="142" t="str">
        <f>A258</f>
        <v>B2.0</v>
      </c>
      <c r="B769" s="147" t="str">
        <f>B258</f>
        <v>DOCUMENTS</v>
      </c>
      <c r="C769" s="148"/>
      <c r="D769" s="148"/>
      <c r="E769" s="149"/>
      <c r="F769" s="148"/>
      <c r="G769" s="149"/>
      <c r="H769" s="148"/>
      <c r="I769" s="149"/>
      <c r="J769" s="149"/>
    </row>
    <row r="770" spans="1:10" x14ac:dyDescent="0.35">
      <c r="A770" s="142" t="str">
        <f>A260</f>
        <v>B2.1</v>
      </c>
      <c r="B770" s="147" t="str">
        <f>B260</f>
        <v>Checking of documents</v>
      </c>
      <c r="C770" s="148"/>
      <c r="D770" s="148"/>
      <c r="E770" s="149">
        <f>E260</f>
        <v>0</v>
      </c>
      <c r="F770" s="148"/>
      <c r="G770" s="149">
        <f>G260</f>
        <v>0</v>
      </c>
      <c r="H770" s="148"/>
      <c r="I770" s="149">
        <f>I260</f>
        <v>0</v>
      </c>
      <c r="J770" s="149">
        <f>J260</f>
        <v>0</v>
      </c>
    </row>
    <row r="771" spans="1:10" x14ac:dyDescent="0.35">
      <c r="A771" s="142" t="str">
        <f>A262</f>
        <v>B2.2</v>
      </c>
      <c r="B771" s="147" t="str">
        <f>B262</f>
        <v>Provisional bills of quantities</v>
      </c>
      <c r="C771" s="148"/>
      <c r="D771" s="148"/>
      <c r="E771" s="149">
        <f>E262</f>
        <v>0</v>
      </c>
      <c r="F771" s="148"/>
      <c r="G771" s="149">
        <f>G262</f>
        <v>0</v>
      </c>
      <c r="H771" s="148"/>
      <c r="I771" s="149">
        <f>I262</f>
        <v>0</v>
      </c>
      <c r="J771" s="149">
        <f>J262</f>
        <v>0</v>
      </c>
    </row>
    <row r="772" spans="1:10" x14ac:dyDescent="0.35">
      <c r="A772" s="142" t="str">
        <f>A264</f>
        <v>B2.3</v>
      </c>
      <c r="B772" s="147" t="str">
        <f>B264</f>
        <v>Availability of construction documentation</v>
      </c>
      <c r="C772" s="148"/>
      <c r="D772" s="148"/>
      <c r="E772" s="149">
        <f>E264</f>
        <v>0</v>
      </c>
      <c r="F772" s="148"/>
      <c r="G772" s="149">
        <f>G264</f>
        <v>0</v>
      </c>
      <c r="H772" s="148"/>
      <c r="I772" s="149">
        <f>I264</f>
        <v>0</v>
      </c>
      <c r="J772" s="149">
        <f>J264</f>
        <v>0</v>
      </c>
    </row>
    <row r="773" spans="1:10" x14ac:dyDescent="0.35">
      <c r="A773" s="142" t="str">
        <f>A266</f>
        <v>B2.4</v>
      </c>
      <c r="B773" s="147" t="str">
        <f>B266</f>
        <v>Interests of agents</v>
      </c>
      <c r="C773" s="148"/>
      <c r="D773" s="148"/>
      <c r="E773" s="149" t="str">
        <f>E266</f>
        <v>N/A</v>
      </c>
      <c r="F773" s="148"/>
      <c r="G773" s="149" t="str">
        <f>G266</f>
        <v>N/A</v>
      </c>
      <c r="H773" s="148"/>
      <c r="I773" s="149" t="str">
        <f>I266</f>
        <v>N/A</v>
      </c>
      <c r="J773" s="149" t="str">
        <f>J266</f>
        <v>N/A</v>
      </c>
    </row>
    <row r="774" spans="1:10" x14ac:dyDescent="0.35">
      <c r="A774" s="142" t="str">
        <f>A268</f>
        <v>B2.5</v>
      </c>
      <c r="B774" s="147" t="str">
        <f>B268</f>
        <v>Priced documents</v>
      </c>
      <c r="C774" s="148"/>
      <c r="D774" s="148"/>
      <c r="E774" s="149">
        <f>E268</f>
        <v>0</v>
      </c>
      <c r="F774" s="148"/>
      <c r="G774" s="149">
        <f>G268</f>
        <v>0</v>
      </c>
      <c r="H774" s="148"/>
      <c r="I774" s="149">
        <f>I268</f>
        <v>0</v>
      </c>
      <c r="J774" s="149">
        <f>J268</f>
        <v>0</v>
      </c>
    </row>
    <row r="775" spans="1:10" x14ac:dyDescent="0.35">
      <c r="A775" s="142" t="str">
        <f>A270</f>
        <v>B2.6</v>
      </c>
      <c r="B775" s="147" t="str">
        <f>B270</f>
        <v>Tender submission</v>
      </c>
      <c r="C775" s="148"/>
      <c r="D775" s="148"/>
      <c r="E775" s="149">
        <f>E270</f>
        <v>0</v>
      </c>
      <c r="F775" s="148"/>
      <c r="G775" s="149">
        <f>G270</f>
        <v>0</v>
      </c>
      <c r="H775" s="148"/>
      <c r="I775" s="149">
        <f>I270</f>
        <v>0</v>
      </c>
      <c r="J775" s="149">
        <f>J270</f>
        <v>0</v>
      </c>
    </row>
    <row r="776" spans="1:10" x14ac:dyDescent="0.35">
      <c r="A776" s="142" t="str">
        <f>A273</f>
        <v xml:space="preserve">B3.0 </v>
      </c>
      <c r="B776" s="147" t="str">
        <f>B273</f>
        <v>THE SITE</v>
      </c>
      <c r="C776" s="148"/>
      <c r="D776" s="148"/>
      <c r="E776" s="149"/>
      <c r="F776" s="148"/>
      <c r="G776" s="149"/>
      <c r="H776" s="148"/>
      <c r="I776" s="149"/>
      <c r="J776" s="149"/>
    </row>
    <row r="777" spans="1:10" x14ac:dyDescent="0.35">
      <c r="A777" s="142" t="str">
        <f>A275</f>
        <v>B3.1</v>
      </c>
      <c r="B777" s="147" t="str">
        <f>B275</f>
        <v>Defined works area</v>
      </c>
      <c r="C777" s="148"/>
      <c r="D777" s="148"/>
      <c r="E777" s="149">
        <f>E275</f>
        <v>0</v>
      </c>
      <c r="F777" s="148"/>
      <c r="G777" s="149">
        <f>G275</f>
        <v>0</v>
      </c>
      <c r="H777" s="148"/>
      <c r="I777" s="149">
        <f>I275</f>
        <v>0</v>
      </c>
      <c r="J777" s="149">
        <f>J275</f>
        <v>0</v>
      </c>
    </row>
    <row r="778" spans="1:10" x14ac:dyDescent="0.35">
      <c r="A778" s="142" t="str">
        <f>A277</f>
        <v>B3.2</v>
      </c>
      <c r="B778" s="147" t="str">
        <f>B277</f>
        <v>Geotechnical investigation</v>
      </c>
      <c r="C778" s="148"/>
      <c r="D778" s="148"/>
      <c r="E778" s="149">
        <f>E277</f>
        <v>0</v>
      </c>
      <c r="F778" s="148"/>
      <c r="G778" s="149">
        <f>G277</f>
        <v>0</v>
      </c>
      <c r="H778" s="148"/>
      <c r="I778" s="149">
        <f>I277</f>
        <v>0</v>
      </c>
      <c r="J778" s="149">
        <f>J277</f>
        <v>0</v>
      </c>
    </row>
    <row r="779" spans="1:10" x14ac:dyDescent="0.35">
      <c r="A779" s="142" t="str">
        <f>A279</f>
        <v>B3.3</v>
      </c>
      <c r="B779" s="147" t="str">
        <f>B279</f>
        <v>Inspection of the site</v>
      </c>
      <c r="C779" s="148"/>
      <c r="D779" s="148"/>
      <c r="E779" s="149">
        <f>E279</f>
        <v>0</v>
      </c>
      <c r="F779" s="148"/>
      <c r="G779" s="149">
        <f>G279</f>
        <v>0</v>
      </c>
      <c r="H779" s="148"/>
      <c r="I779" s="149">
        <f>I279</f>
        <v>0</v>
      </c>
      <c r="J779" s="149">
        <f>J279</f>
        <v>0</v>
      </c>
    </row>
    <row r="780" spans="1:10" x14ac:dyDescent="0.35">
      <c r="A780" s="142" t="str">
        <f>A283</f>
        <v>B3.4</v>
      </c>
      <c r="B780" s="147" t="str">
        <f>B283</f>
        <v>Existing premises occupied</v>
      </c>
      <c r="C780" s="148"/>
      <c r="D780" s="148"/>
      <c r="E780" s="149">
        <f>E283</f>
        <v>0</v>
      </c>
      <c r="F780" s="148"/>
      <c r="G780" s="149">
        <f>G283</f>
        <v>0</v>
      </c>
      <c r="H780" s="148"/>
      <c r="I780" s="149">
        <f>I283</f>
        <v>0</v>
      </c>
      <c r="J780" s="149">
        <f>J283</f>
        <v>0</v>
      </c>
    </row>
    <row r="781" spans="1:10" x14ac:dyDescent="0.35">
      <c r="A781" s="142" t="str">
        <f>A285</f>
        <v>B3.5</v>
      </c>
      <c r="B781" s="147" t="str">
        <f>B285</f>
        <v>Previous work – dimensional accuracy</v>
      </c>
      <c r="C781" s="148"/>
      <c r="D781" s="148"/>
      <c r="E781" s="149" t="str">
        <f>E285</f>
        <v>N/A</v>
      </c>
      <c r="F781" s="148"/>
      <c r="G781" s="149" t="str">
        <f>G285</f>
        <v>N/A</v>
      </c>
      <c r="H781" s="148"/>
      <c r="I781" s="149" t="str">
        <f>I285</f>
        <v>N/A</v>
      </c>
      <c r="J781" s="149" t="str">
        <f>J285</f>
        <v>N/A</v>
      </c>
    </row>
    <row r="782" spans="1:10" x14ac:dyDescent="0.35">
      <c r="A782" s="142" t="str">
        <f>A287</f>
        <v>B3.6</v>
      </c>
      <c r="B782" s="147" t="str">
        <f>B287</f>
        <v>Previous work – defects</v>
      </c>
      <c r="C782" s="148"/>
      <c r="D782" s="148"/>
      <c r="E782" s="149" t="str">
        <f>E287</f>
        <v>N/A</v>
      </c>
      <c r="F782" s="148"/>
      <c r="G782" s="149" t="str">
        <f>G287</f>
        <v>N/A</v>
      </c>
      <c r="H782" s="148"/>
      <c r="I782" s="149" t="str">
        <f>I287</f>
        <v>N/A</v>
      </c>
      <c r="J782" s="149" t="str">
        <f>J287</f>
        <v>N/A</v>
      </c>
    </row>
    <row r="783" spans="1:10" x14ac:dyDescent="0.35">
      <c r="A783" s="142" t="str">
        <f>A289</f>
        <v>B3.7</v>
      </c>
      <c r="B783" s="147" t="str">
        <f>B289</f>
        <v>Services – known</v>
      </c>
      <c r="C783" s="148"/>
      <c r="D783" s="148"/>
      <c r="E783" s="149">
        <f>E289</f>
        <v>0</v>
      </c>
      <c r="F783" s="148"/>
      <c r="G783" s="149">
        <f>G289</f>
        <v>0</v>
      </c>
      <c r="H783" s="148"/>
      <c r="I783" s="149">
        <f>I289</f>
        <v>0</v>
      </c>
      <c r="J783" s="149">
        <f>J289</f>
        <v>0</v>
      </c>
    </row>
    <row r="784" spans="1:10" x14ac:dyDescent="0.35">
      <c r="A784" s="142" t="str">
        <f>A291</f>
        <v>B3.8</v>
      </c>
      <c r="B784" s="147" t="str">
        <f>B291</f>
        <v>Services – unknown</v>
      </c>
      <c r="C784" s="148"/>
      <c r="D784" s="148"/>
      <c r="E784" s="149">
        <f>E291</f>
        <v>0</v>
      </c>
      <c r="F784" s="148"/>
      <c r="G784" s="149">
        <f>G291</f>
        <v>0</v>
      </c>
      <c r="H784" s="148"/>
      <c r="I784" s="149">
        <f>I291</f>
        <v>0</v>
      </c>
      <c r="J784" s="149">
        <f>J291</f>
        <v>0</v>
      </c>
    </row>
    <row r="785" spans="1:10" x14ac:dyDescent="0.35">
      <c r="A785" s="142" t="str">
        <f>A293</f>
        <v>B3.9</v>
      </c>
      <c r="B785" s="147" t="str">
        <f>B293</f>
        <v>Protection of trees</v>
      </c>
      <c r="C785" s="148"/>
      <c r="D785" s="148"/>
      <c r="E785" s="149">
        <f>E293</f>
        <v>0</v>
      </c>
      <c r="F785" s="148"/>
      <c r="G785" s="149">
        <f>G293</f>
        <v>0</v>
      </c>
      <c r="H785" s="148"/>
      <c r="I785" s="149">
        <f>I293</f>
        <v>0</v>
      </c>
      <c r="J785" s="149">
        <f>J293</f>
        <v>0</v>
      </c>
    </row>
    <row r="786" spans="1:10" x14ac:dyDescent="0.35">
      <c r="A786" s="142" t="str">
        <f>A295</f>
        <v>B3.10</v>
      </c>
      <c r="B786" s="147" t="str">
        <f>B295</f>
        <v>Articles of value</v>
      </c>
      <c r="C786" s="148"/>
      <c r="D786" s="148"/>
      <c r="E786" s="149">
        <f>E295</f>
        <v>0</v>
      </c>
      <c r="F786" s="148"/>
      <c r="G786" s="149">
        <f>G295</f>
        <v>0</v>
      </c>
      <c r="H786" s="148"/>
      <c r="I786" s="149">
        <f>I295</f>
        <v>0</v>
      </c>
      <c r="J786" s="149">
        <f>J295</f>
        <v>0</v>
      </c>
    </row>
    <row r="787" spans="1:10" x14ac:dyDescent="0.35">
      <c r="A787" s="142" t="str">
        <f>A297</f>
        <v>B3.11</v>
      </c>
      <c r="B787" s="147" t="str">
        <f>B297</f>
        <v>Inspection of adjoining properties</v>
      </c>
      <c r="C787" s="148"/>
      <c r="D787" s="148"/>
      <c r="E787" s="149">
        <f>E297</f>
        <v>0</v>
      </c>
      <c r="F787" s="148"/>
      <c r="G787" s="149">
        <f>G297</f>
        <v>0</v>
      </c>
      <c r="H787" s="148"/>
      <c r="I787" s="149">
        <f>I297</f>
        <v>0</v>
      </c>
      <c r="J787" s="149">
        <f>J297</f>
        <v>0</v>
      </c>
    </row>
    <row r="788" spans="1:10" x14ac:dyDescent="0.35">
      <c r="A788" s="142" t="str">
        <f>A299</f>
        <v>B4.0</v>
      </c>
      <c r="B788" s="147" t="str">
        <f>B299</f>
        <v>MANAGEMENT OF CONTRACT</v>
      </c>
      <c r="C788" s="148"/>
      <c r="D788" s="148"/>
      <c r="E788" s="149"/>
      <c r="F788" s="148"/>
      <c r="G788" s="149"/>
      <c r="H788" s="148"/>
      <c r="I788" s="149"/>
      <c r="J788" s="149"/>
    </row>
    <row r="789" spans="1:10" x14ac:dyDescent="0.35">
      <c r="A789" s="142" t="str">
        <f>A301</f>
        <v>B4.1</v>
      </c>
      <c r="B789" s="147" t="str">
        <f>B301</f>
        <v>Management of the works</v>
      </c>
      <c r="C789" s="148"/>
      <c r="D789" s="148"/>
      <c r="E789" s="149">
        <f>E301</f>
        <v>0</v>
      </c>
      <c r="F789" s="148"/>
      <c r="G789" s="149">
        <f>G301</f>
        <v>0</v>
      </c>
      <c r="H789" s="148"/>
      <c r="I789" s="149">
        <f>I301</f>
        <v>0</v>
      </c>
      <c r="J789" s="149">
        <f>J301</f>
        <v>0</v>
      </c>
    </row>
    <row r="790" spans="1:10" x14ac:dyDescent="0.35">
      <c r="A790" s="142" t="str">
        <f>A303</f>
        <v>B4.2</v>
      </c>
      <c r="B790" s="147" t="str">
        <f>B303</f>
        <v>Programme for the works</v>
      </c>
      <c r="C790" s="148"/>
      <c r="D790" s="148"/>
      <c r="E790" s="149">
        <f>E303</f>
        <v>0</v>
      </c>
      <c r="F790" s="148"/>
      <c r="G790" s="149">
        <f>G303</f>
        <v>0</v>
      </c>
      <c r="H790" s="148"/>
      <c r="I790" s="149">
        <f>I303</f>
        <v>0</v>
      </c>
      <c r="J790" s="149">
        <f>J303</f>
        <v>0</v>
      </c>
    </row>
    <row r="791" spans="1:10" x14ac:dyDescent="0.35">
      <c r="A791" s="142" t="str">
        <f>A305</f>
        <v>B4.3</v>
      </c>
      <c r="B791" s="147" t="str">
        <f>B305</f>
        <v>Progress meetings</v>
      </c>
      <c r="C791" s="148"/>
      <c r="D791" s="148"/>
      <c r="E791" s="149">
        <f>E305</f>
        <v>0</v>
      </c>
      <c r="F791" s="148"/>
      <c r="G791" s="149">
        <f>G305</f>
        <v>0</v>
      </c>
      <c r="H791" s="148"/>
      <c r="I791" s="149">
        <f>I305</f>
        <v>0</v>
      </c>
      <c r="J791" s="149">
        <f>J305</f>
        <v>0</v>
      </c>
    </row>
    <row r="792" spans="1:10" x14ac:dyDescent="0.35">
      <c r="A792" s="142" t="str">
        <f>A307</f>
        <v>B4.4</v>
      </c>
      <c r="B792" s="147" t="str">
        <f>B307</f>
        <v>Technical meetings</v>
      </c>
      <c r="C792" s="148"/>
      <c r="D792" s="148"/>
      <c r="E792" s="149">
        <f>E307</f>
        <v>0</v>
      </c>
      <c r="F792" s="148"/>
      <c r="G792" s="149">
        <f>G307</f>
        <v>0</v>
      </c>
      <c r="H792" s="148"/>
      <c r="I792" s="149">
        <f>I307</f>
        <v>0</v>
      </c>
      <c r="J792" s="149">
        <f>J307</f>
        <v>0</v>
      </c>
    </row>
    <row r="793" spans="1:10" x14ac:dyDescent="0.35">
      <c r="A793" s="142" t="str">
        <f>A309</f>
        <v>B4.5</v>
      </c>
      <c r="B793" s="147" t="str">
        <f>B309</f>
        <v>Labour and plant records</v>
      </c>
      <c r="C793" s="148"/>
      <c r="D793" s="148"/>
      <c r="E793" s="149">
        <f>E309</f>
        <v>0</v>
      </c>
      <c r="F793" s="148"/>
      <c r="G793" s="149">
        <f>G309</f>
        <v>0</v>
      </c>
      <c r="H793" s="148"/>
      <c r="I793" s="149">
        <f>I309</f>
        <v>0</v>
      </c>
      <c r="J793" s="149">
        <f>J309</f>
        <v>0</v>
      </c>
    </row>
    <row r="794" spans="1:10" x14ac:dyDescent="0.35">
      <c r="A794" s="142" t="str">
        <f>A311</f>
        <v>B5.0</v>
      </c>
      <c r="B794" s="147" t="str">
        <f>B311</f>
        <v>SAMPLES, SHOP DRAWINGS AND MANUFACTURERS’ INSTRUCTIONS</v>
      </c>
      <c r="C794" s="148"/>
      <c r="D794" s="148"/>
      <c r="E794" s="149"/>
      <c r="F794" s="148"/>
      <c r="G794" s="149"/>
      <c r="H794" s="148"/>
      <c r="I794" s="149"/>
      <c r="J794" s="149"/>
    </row>
    <row r="795" spans="1:10" x14ac:dyDescent="0.35">
      <c r="A795" s="142" t="str">
        <f>A313</f>
        <v>B5.1</v>
      </c>
      <c r="B795" s="147" t="str">
        <f>B313</f>
        <v>Samples of materials</v>
      </c>
      <c r="C795" s="148"/>
      <c r="D795" s="148"/>
      <c r="E795" s="149">
        <f>E313</f>
        <v>0</v>
      </c>
      <c r="F795" s="148"/>
      <c r="G795" s="149">
        <f>G313</f>
        <v>0</v>
      </c>
      <c r="H795" s="148"/>
      <c r="I795" s="149">
        <f>I313</f>
        <v>0</v>
      </c>
      <c r="J795" s="149">
        <f>J313</f>
        <v>0</v>
      </c>
    </row>
    <row r="796" spans="1:10" x14ac:dyDescent="0.35">
      <c r="A796" s="142" t="str">
        <f>A315</f>
        <v>B5.2</v>
      </c>
      <c r="B796" s="147" t="str">
        <f>B315</f>
        <v>Workmanship samples</v>
      </c>
      <c r="C796" s="148"/>
      <c r="D796" s="148"/>
      <c r="E796" s="149">
        <f>E315</f>
        <v>0</v>
      </c>
      <c r="F796" s="148"/>
      <c r="G796" s="149">
        <f>G315</f>
        <v>0</v>
      </c>
      <c r="H796" s="148"/>
      <c r="I796" s="149">
        <f>I315</f>
        <v>0</v>
      </c>
      <c r="J796" s="149">
        <f>J315</f>
        <v>0</v>
      </c>
    </row>
    <row r="797" spans="1:10" x14ac:dyDescent="0.35">
      <c r="A797" s="142" t="str">
        <f>A317</f>
        <v>B5.3</v>
      </c>
      <c r="B797" s="147" t="str">
        <f>B317</f>
        <v>Shop drawings</v>
      </c>
      <c r="C797" s="148"/>
      <c r="D797" s="148"/>
      <c r="E797" s="149">
        <f>E317</f>
        <v>0</v>
      </c>
      <c r="F797" s="148"/>
      <c r="G797" s="149">
        <f>G317</f>
        <v>0</v>
      </c>
      <c r="H797" s="148"/>
      <c r="I797" s="149">
        <f>I317</f>
        <v>0</v>
      </c>
      <c r="J797" s="149">
        <f>J317</f>
        <v>0</v>
      </c>
    </row>
    <row r="798" spans="1:10" x14ac:dyDescent="0.35">
      <c r="A798" s="142" t="str">
        <f>A319</f>
        <v>B5.4</v>
      </c>
      <c r="B798" s="147" t="str">
        <f>B319</f>
        <v>Compliance with manufacturers’ instructions</v>
      </c>
      <c r="C798" s="148"/>
      <c r="D798" s="148"/>
      <c r="E798" s="149">
        <f>E319</f>
        <v>0</v>
      </c>
      <c r="F798" s="148"/>
      <c r="G798" s="149">
        <f>G319</f>
        <v>0</v>
      </c>
      <c r="H798" s="148"/>
      <c r="I798" s="149">
        <f>I319</f>
        <v>0</v>
      </c>
      <c r="J798" s="149">
        <f>J319</f>
        <v>0</v>
      </c>
    </row>
    <row r="799" spans="1:10" x14ac:dyDescent="0.35">
      <c r="A799" s="142" t="str">
        <f>A321</f>
        <v>B6.0</v>
      </c>
      <c r="B799" s="150" t="str">
        <f>B321</f>
        <v>TEMPORARY WORKS AND PLANT</v>
      </c>
      <c r="C799" s="148"/>
      <c r="D799" s="148"/>
      <c r="E799" s="149"/>
      <c r="F799" s="148"/>
      <c r="G799" s="149"/>
      <c r="H799" s="148"/>
      <c r="I799" s="149"/>
      <c r="J799" s="149"/>
    </row>
    <row r="800" spans="1:10" x14ac:dyDescent="0.35">
      <c r="A800" s="142" t="str">
        <f>A323</f>
        <v>B6.1</v>
      </c>
      <c r="B800" s="150" t="str">
        <f>B323</f>
        <v>Deposits and fees</v>
      </c>
      <c r="C800" s="148"/>
      <c r="D800" s="148"/>
      <c r="E800" s="149">
        <f>E323</f>
        <v>0</v>
      </c>
      <c r="F800" s="148"/>
      <c r="G800" s="149">
        <f>G323</f>
        <v>0</v>
      </c>
      <c r="H800" s="148"/>
      <c r="I800" s="149">
        <f>I323</f>
        <v>0</v>
      </c>
      <c r="J800" s="149">
        <f>J323</f>
        <v>0</v>
      </c>
    </row>
    <row r="801" spans="1:10" x14ac:dyDescent="0.35">
      <c r="A801" s="142" t="str">
        <f>A325</f>
        <v>B6.2</v>
      </c>
      <c r="B801" s="150" t="str">
        <f>B325</f>
        <v>Enclosure of the works</v>
      </c>
      <c r="C801" s="148"/>
      <c r="D801" s="148"/>
      <c r="E801" s="149">
        <f>E325</f>
        <v>0</v>
      </c>
      <c r="F801" s="148"/>
      <c r="G801" s="149">
        <f>G325</f>
        <v>0</v>
      </c>
      <c r="H801" s="148"/>
      <c r="I801" s="149">
        <f>I325</f>
        <v>0</v>
      </c>
      <c r="J801" s="149">
        <f>J325</f>
        <v>0</v>
      </c>
    </row>
    <row r="802" spans="1:10" ht="15" thickBot="1" x14ac:dyDescent="0.4">
      <c r="A802" s="322" t="str">
        <f>A327</f>
        <v>B6.3</v>
      </c>
      <c r="B802" s="328" t="str">
        <f>B327</f>
        <v>Advertising</v>
      </c>
      <c r="C802" s="329"/>
      <c r="D802" s="329"/>
      <c r="E802" s="330">
        <f>E327</f>
        <v>0</v>
      </c>
      <c r="F802" s="329"/>
      <c r="G802" s="330">
        <f>G327</f>
        <v>0</v>
      </c>
      <c r="H802" s="329"/>
      <c r="I802" s="330">
        <f>I327</f>
        <v>0</v>
      </c>
      <c r="J802" s="330">
        <f>J327</f>
        <v>0</v>
      </c>
    </row>
    <row r="803" spans="1:10" ht="26" x14ac:dyDescent="0.35">
      <c r="A803" s="135"/>
      <c r="B803" s="136" t="s">
        <v>594</v>
      </c>
      <c r="C803" s="137"/>
      <c r="D803" s="138"/>
      <c r="E803" s="139" t="s">
        <v>595</v>
      </c>
      <c r="F803" s="140"/>
      <c r="G803" s="141" t="s">
        <v>596</v>
      </c>
      <c r="H803" s="140"/>
      <c r="I803" s="141" t="s">
        <v>597</v>
      </c>
      <c r="J803" s="141" t="s">
        <v>598</v>
      </c>
    </row>
    <row r="804" spans="1:10" x14ac:dyDescent="0.35">
      <c r="A804" s="142" t="str">
        <f>A329</f>
        <v>B6.4</v>
      </c>
      <c r="B804" s="150" t="str">
        <f>B329</f>
        <v>Plant, equipment, sheds and offices</v>
      </c>
      <c r="C804" s="148"/>
      <c r="D804" s="148"/>
      <c r="E804" s="149">
        <f>E329</f>
        <v>0</v>
      </c>
      <c r="F804" s="148"/>
      <c r="G804" s="149">
        <f>G329</f>
        <v>0</v>
      </c>
      <c r="H804" s="148"/>
      <c r="I804" s="149">
        <f>I329</f>
        <v>0</v>
      </c>
      <c r="J804" s="149">
        <f>J329</f>
        <v>0</v>
      </c>
    </row>
    <row r="805" spans="1:10" x14ac:dyDescent="0.35">
      <c r="A805" s="142" t="str">
        <f>A331</f>
        <v>B6.5</v>
      </c>
      <c r="B805" s="150" t="str">
        <f>B331</f>
        <v>Main notice board</v>
      </c>
      <c r="C805" s="148"/>
      <c r="D805" s="148"/>
      <c r="E805" s="149">
        <f>E331</f>
        <v>0</v>
      </c>
      <c r="F805" s="148"/>
      <c r="G805" s="149">
        <f>G331</f>
        <v>0</v>
      </c>
      <c r="H805" s="148"/>
      <c r="I805" s="149">
        <f>I331</f>
        <v>0</v>
      </c>
      <c r="J805" s="149">
        <f>J331</f>
        <v>0</v>
      </c>
    </row>
    <row r="806" spans="1:10" x14ac:dyDescent="0.35">
      <c r="A806" s="142" t="str">
        <f>A333</f>
        <v>B6.6</v>
      </c>
      <c r="B806" s="150" t="str">
        <f>B333</f>
        <v>Subcontractors’ notice board</v>
      </c>
      <c r="C806" s="148"/>
      <c r="D806" s="148"/>
      <c r="E806" s="149" t="str">
        <f>E333</f>
        <v>N/A</v>
      </c>
      <c r="F806" s="148"/>
      <c r="G806" s="149" t="str">
        <f>G333</f>
        <v>N/A</v>
      </c>
      <c r="H806" s="148"/>
      <c r="I806" s="149" t="str">
        <f>I333</f>
        <v>N/A</v>
      </c>
      <c r="J806" s="149" t="str">
        <f>J333</f>
        <v>N/A</v>
      </c>
    </row>
    <row r="807" spans="1:10" x14ac:dyDescent="0.35">
      <c r="A807" s="142" t="str">
        <f>A335</f>
        <v>B7.0</v>
      </c>
      <c r="B807" s="150" t="str">
        <f>B335</f>
        <v>TEMPORARY SERVICES</v>
      </c>
      <c r="C807" s="148"/>
      <c r="D807" s="148"/>
      <c r="E807" s="149"/>
      <c r="F807" s="151"/>
      <c r="G807" s="152"/>
      <c r="H807" s="151"/>
      <c r="I807" s="152"/>
      <c r="J807" s="149"/>
    </row>
    <row r="808" spans="1:10" x14ac:dyDescent="0.35">
      <c r="A808" s="142" t="str">
        <f>A337</f>
        <v>B7.1</v>
      </c>
      <c r="B808" s="150" t="str">
        <f>B337</f>
        <v>Location</v>
      </c>
      <c r="C808" s="148"/>
      <c r="D808" s="148"/>
      <c r="E808" s="149">
        <f>E337</f>
        <v>0</v>
      </c>
      <c r="F808" s="148"/>
      <c r="G808" s="149">
        <f>G337</f>
        <v>0</v>
      </c>
      <c r="H808" s="148"/>
      <c r="I808" s="149">
        <f>I337</f>
        <v>0</v>
      </c>
      <c r="J808" s="149">
        <f>J337</f>
        <v>0</v>
      </c>
    </row>
    <row r="809" spans="1:10" x14ac:dyDescent="0.35">
      <c r="A809" s="142" t="str">
        <f>A339</f>
        <v>B7.2</v>
      </c>
      <c r="B809" s="150" t="str">
        <f>B339</f>
        <v>Water</v>
      </c>
      <c r="C809" s="148"/>
      <c r="D809" s="148"/>
      <c r="E809" s="149">
        <f>E339</f>
        <v>0</v>
      </c>
      <c r="F809" s="148"/>
      <c r="G809" s="149">
        <f>G339</f>
        <v>0</v>
      </c>
      <c r="H809" s="148"/>
      <c r="I809" s="149">
        <f>I339</f>
        <v>0</v>
      </c>
      <c r="J809" s="149">
        <f>J339</f>
        <v>0</v>
      </c>
    </row>
    <row r="810" spans="1:10" x14ac:dyDescent="0.35">
      <c r="A810" s="142" t="str">
        <f>A341</f>
        <v>B7.3</v>
      </c>
      <c r="B810" s="150" t="str">
        <f>B341</f>
        <v>Electricity</v>
      </c>
      <c r="C810" s="148"/>
      <c r="D810" s="148"/>
      <c r="E810" s="149">
        <f>E341</f>
        <v>0</v>
      </c>
      <c r="F810" s="148"/>
      <c r="G810" s="149">
        <f>G341</f>
        <v>0</v>
      </c>
      <c r="H810" s="148"/>
      <c r="I810" s="149">
        <f>I341</f>
        <v>0</v>
      </c>
      <c r="J810" s="149">
        <f>J341</f>
        <v>0</v>
      </c>
    </row>
    <row r="811" spans="1:10" x14ac:dyDescent="0.35">
      <c r="A811" s="142" t="str">
        <f>A343</f>
        <v>B7.4</v>
      </c>
      <c r="B811" s="150" t="str">
        <f>B343</f>
        <v>Telecommunication facilities</v>
      </c>
      <c r="C811" s="148"/>
      <c r="D811" s="148"/>
      <c r="E811" s="149">
        <f>E343</f>
        <v>0</v>
      </c>
      <c r="F811" s="148"/>
      <c r="G811" s="149">
        <f>G343</f>
        <v>0</v>
      </c>
      <c r="H811" s="148"/>
      <c r="I811" s="149">
        <f>I343</f>
        <v>0</v>
      </c>
      <c r="J811" s="149">
        <f>J343</f>
        <v>0</v>
      </c>
    </row>
    <row r="812" spans="1:10" x14ac:dyDescent="0.35">
      <c r="A812" s="142" t="str">
        <f>A345</f>
        <v>B7.5</v>
      </c>
      <c r="B812" s="150" t="str">
        <f>B345</f>
        <v>Ablution facilities</v>
      </c>
      <c r="C812" s="148"/>
      <c r="D812" s="148"/>
      <c r="E812" s="149">
        <f>E345</f>
        <v>0</v>
      </c>
      <c r="F812" s="148"/>
      <c r="G812" s="149">
        <f>G345</f>
        <v>0</v>
      </c>
      <c r="H812" s="148"/>
      <c r="I812" s="149">
        <f>I345</f>
        <v>0</v>
      </c>
      <c r="J812" s="149">
        <f>J345</f>
        <v>0</v>
      </c>
    </row>
    <row r="813" spans="1:10" x14ac:dyDescent="0.35">
      <c r="A813" s="142" t="str">
        <f>A347</f>
        <v>B8.0</v>
      </c>
      <c r="B813" s="150" t="str">
        <f>B347</f>
        <v>PRIME COST AMOUNTS</v>
      </c>
      <c r="C813" s="148"/>
      <c r="D813" s="148"/>
      <c r="E813" s="149"/>
      <c r="F813" s="148"/>
      <c r="G813" s="149"/>
      <c r="H813" s="148"/>
      <c r="I813" s="149"/>
      <c r="J813" s="149"/>
    </row>
    <row r="814" spans="1:10" x14ac:dyDescent="0.35">
      <c r="A814" s="142" t="str">
        <f>A349</f>
        <v>B8.1</v>
      </c>
      <c r="B814" s="150" t="str">
        <f>B349</f>
        <v>Responsibility for prime cost amounts</v>
      </c>
      <c r="C814" s="148"/>
      <c r="D814" s="148"/>
      <c r="E814" s="149">
        <f>E349</f>
        <v>0</v>
      </c>
      <c r="F814" s="148"/>
      <c r="G814" s="149">
        <f>G349</f>
        <v>0</v>
      </c>
      <c r="H814" s="148"/>
      <c r="I814" s="149">
        <f>I349</f>
        <v>0</v>
      </c>
      <c r="J814" s="149">
        <f>J349</f>
        <v>0</v>
      </c>
    </row>
    <row r="815" spans="1:10" x14ac:dyDescent="0.35">
      <c r="A815" s="142" t="str">
        <f>A351</f>
        <v>B9.0</v>
      </c>
      <c r="B815" s="150" t="str">
        <f>B351</f>
        <v>ATTENDANCE ON N/S SUBCONTRACTORS</v>
      </c>
      <c r="C815" s="148"/>
      <c r="D815" s="148"/>
      <c r="E815" s="149"/>
      <c r="F815" s="148"/>
      <c r="G815" s="149"/>
      <c r="H815" s="148"/>
      <c r="I815" s="149"/>
      <c r="J815" s="149"/>
    </row>
    <row r="816" spans="1:10" x14ac:dyDescent="0.35">
      <c r="A816" s="142" t="str">
        <f>A353</f>
        <v>B9.1</v>
      </c>
      <c r="B816" s="150" t="str">
        <f>B353</f>
        <v>General attendance</v>
      </c>
      <c r="C816" s="148"/>
      <c r="D816" s="148"/>
      <c r="E816" s="149">
        <f>E353</f>
        <v>0</v>
      </c>
      <c r="F816" s="148"/>
      <c r="G816" s="149">
        <f>G353</f>
        <v>0</v>
      </c>
      <c r="H816" s="148"/>
      <c r="I816" s="149">
        <f>I353</f>
        <v>0</v>
      </c>
      <c r="J816" s="149">
        <f>J353</f>
        <v>0</v>
      </c>
    </row>
    <row r="817" spans="1:10" x14ac:dyDescent="0.35">
      <c r="A817" s="142" t="str">
        <f>A355</f>
        <v>B9.2</v>
      </c>
      <c r="B817" s="150" t="str">
        <f>B355</f>
        <v>Special attendance</v>
      </c>
      <c r="C817" s="148"/>
      <c r="D817" s="148"/>
      <c r="E817" s="149" t="str">
        <f>E355</f>
        <v>N/A</v>
      </c>
      <c r="F817" s="148"/>
      <c r="G817" s="149" t="str">
        <f>G355</f>
        <v>N/A</v>
      </c>
      <c r="H817" s="148"/>
      <c r="I817" s="149" t="str">
        <f>I355</f>
        <v>N/A</v>
      </c>
      <c r="J817" s="149" t="str">
        <f>J355</f>
        <v>N/A</v>
      </c>
    </row>
    <row r="818" spans="1:10" x14ac:dyDescent="0.35">
      <c r="A818" s="142" t="str">
        <f>A357</f>
        <v>B9.3</v>
      </c>
      <c r="B818" s="150" t="str">
        <f>B357</f>
        <v>Commissioning – fuel, water and electricity</v>
      </c>
      <c r="C818" s="148"/>
      <c r="D818" s="148"/>
      <c r="E818" s="149">
        <f>E357</f>
        <v>0</v>
      </c>
      <c r="F818" s="148"/>
      <c r="G818" s="149">
        <f>G357</f>
        <v>0</v>
      </c>
      <c r="H818" s="148"/>
      <c r="I818" s="149">
        <f>I357</f>
        <v>0</v>
      </c>
      <c r="J818" s="149">
        <f>J357</f>
        <v>0</v>
      </c>
    </row>
    <row r="819" spans="1:10" x14ac:dyDescent="0.35">
      <c r="A819" s="142" t="str">
        <f>A359</f>
        <v>B10.0</v>
      </c>
      <c r="B819" s="150" t="str">
        <f>B359</f>
        <v>FINANCIAL ASPECTS</v>
      </c>
      <c r="C819" s="148"/>
      <c r="D819" s="148"/>
      <c r="E819" s="149"/>
      <c r="F819" s="148"/>
      <c r="G819" s="149"/>
      <c r="H819" s="148"/>
      <c r="I819" s="149"/>
      <c r="J819" s="149"/>
    </row>
    <row r="820" spans="1:10" x14ac:dyDescent="0.35">
      <c r="A820" s="142" t="str">
        <f>A361</f>
        <v>B10.1</v>
      </c>
      <c r="B820" s="150" t="str">
        <f>B361</f>
        <v>Statutory taxes, duties and levies</v>
      </c>
      <c r="C820" s="148"/>
      <c r="D820" s="148"/>
      <c r="E820" s="149">
        <f>E361</f>
        <v>0</v>
      </c>
      <c r="F820" s="148"/>
      <c r="G820" s="149">
        <f>G361</f>
        <v>0</v>
      </c>
      <c r="H820" s="148"/>
      <c r="I820" s="149">
        <f>I361</f>
        <v>0</v>
      </c>
      <c r="J820" s="149">
        <f>J361</f>
        <v>0</v>
      </c>
    </row>
    <row r="821" spans="1:10" x14ac:dyDescent="0.35">
      <c r="A821" s="142" t="str">
        <f>A363</f>
        <v>B10.2</v>
      </c>
      <c r="B821" s="150" t="str">
        <f>B363</f>
        <v>Payment for preliminaries</v>
      </c>
      <c r="C821" s="148"/>
      <c r="D821" s="148"/>
      <c r="E821" s="149">
        <f>E363</f>
        <v>0</v>
      </c>
      <c r="F821" s="148"/>
      <c r="G821" s="149">
        <f>G363</f>
        <v>0</v>
      </c>
      <c r="H821" s="148"/>
      <c r="I821" s="149">
        <f>I363</f>
        <v>0</v>
      </c>
      <c r="J821" s="149">
        <f>J363</f>
        <v>0</v>
      </c>
    </row>
    <row r="822" spans="1:10" x14ac:dyDescent="0.35">
      <c r="A822" s="142" t="str">
        <f>A365</f>
        <v>B10.3</v>
      </c>
      <c r="B822" s="150" t="str">
        <f>B365</f>
        <v>Adjustment of preliminaries</v>
      </c>
      <c r="C822" s="148"/>
      <c r="D822" s="148"/>
      <c r="E822" s="149">
        <f>E365</f>
        <v>0</v>
      </c>
      <c r="F822" s="148"/>
      <c r="G822" s="149">
        <f>G365</f>
        <v>0</v>
      </c>
      <c r="H822" s="148"/>
      <c r="I822" s="149">
        <f>I365</f>
        <v>0</v>
      </c>
      <c r="J822" s="149">
        <f>J365</f>
        <v>0</v>
      </c>
    </row>
    <row r="823" spans="1:10" x14ac:dyDescent="0.35">
      <c r="A823" s="142" t="str">
        <f>A369</f>
        <v>B10.4</v>
      </c>
      <c r="B823" s="150" t="str">
        <f>B369</f>
        <v>Payment certificate cash flow</v>
      </c>
      <c r="C823" s="148"/>
      <c r="D823" s="148"/>
      <c r="E823" s="149">
        <f>E369</f>
        <v>0</v>
      </c>
      <c r="F823" s="148"/>
      <c r="G823" s="149">
        <f>G369</f>
        <v>0</v>
      </c>
      <c r="H823" s="148"/>
      <c r="I823" s="149">
        <f>I369</f>
        <v>0</v>
      </c>
      <c r="J823" s="149">
        <f>J369</f>
        <v>0</v>
      </c>
    </row>
    <row r="824" spans="1:10" x14ac:dyDescent="0.35">
      <c r="A824" s="142" t="str">
        <f>A371</f>
        <v>B11.0</v>
      </c>
      <c r="B824" s="150" t="str">
        <f>B371</f>
        <v>GENERAL</v>
      </c>
      <c r="C824" s="148"/>
      <c r="D824" s="148"/>
      <c r="E824" s="149"/>
      <c r="F824" s="148"/>
      <c r="G824" s="149"/>
      <c r="H824" s="148"/>
      <c r="I824" s="149"/>
      <c r="J824" s="149"/>
    </row>
    <row r="825" spans="1:10" x14ac:dyDescent="0.35">
      <c r="A825" s="142" t="str">
        <f>A373</f>
        <v>B11.1</v>
      </c>
      <c r="B825" s="150" t="str">
        <f>B373</f>
        <v>Protection of the works</v>
      </c>
      <c r="C825" s="148"/>
      <c r="D825" s="148"/>
      <c r="E825" s="149">
        <f>E373</f>
        <v>0</v>
      </c>
      <c r="F825" s="148"/>
      <c r="G825" s="149">
        <f>G373</f>
        <v>0</v>
      </c>
      <c r="H825" s="148"/>
      <c r="I825" s="149">
        <f>I373</f>
        <v>0</v>
      </c>
      <c r="J825" s="149">
        <f>J373</f>
        <v>0</v>
      </c>
    </row>
    <row r="826" spans="1:10" x14ac:dyDescent="0.35">
      <c r="A826" s="142" t="str">
        <f>A375</f>
        <v>B11.2</v>
      </c>
      <c r="B826" s="150" t="str">
        <f>B375</f>
        <v>Protection / isolation of existing / sectionally occupied works</v>
      </c>
      <c r="C826" s="148"/>
      <c r="D826" s="148"/>
      <c r="E826" s="149">
        <f>E375</f>
        <v>0</v>
      </c>
      <c r="F826" s="148"/>
      <c r="G826" s="149">
        <f>G375</f>
        <v>0</v>
      </c>
      <c r="H826" s="148"/>
      <c r="I826" s="149">
        <f>I375</f>
        <v>0</v>
      </c>
      <c r="J826" s="149">
        <f>J375</f>
        <v>0</v>
      </c>
    </row>
    <row r="827" spans="1:10" x14ac:dyDescent="0.35">
      <c r="A827" s="142" t="str">
        <f>A377</f>
        <v>B11.3</v>
      </c>
      <c r="B827" s="150" t="str">
        <f>B377</f>
        <v>Security of the works</v>
      </c>
      <c r="C827" s="148"/>
      <c r="D827" s="148"/>
      <c r="E827" s="149">
        <f>E377</f>
        <v>0</v>
      </c>
      <c r="F827" s="148"/>
      <c r="G827" s="149">
        <f>G377</f>
        <v>0</v>
      </c>
      <c r="H827" s="148"/>
      <c r="I827" s="149">
        <f>I377</f>
        <v>0</v>
      </c>
      <c r="J827" s="149">
        <f>J377</f>
        <v>0</v>
      </c>
    </row>
    <row r="828" spans="1:10" x14ac:dyDescent="0.35">
      <c r="A828" s="142" t="str">
        <f>A379</f>
        <v>B11.4</v>
      </c>
      <c r="B828" s="150" t="str">
        <f>B379</f>
        <v>Notice before covering work</v>
      </c>
      <c r="C828" s="148"/>
      <c r="D828" s="148"/>
      <c r="E828" s="149">
        <f>E379</f>
        <v>0</v>
      </c>
      <c r="F828" s="148"/>
      <c r="G828" s="149">
        <f>G379</f>
        <v>0</v>
      </c>
      <c r="H828" s="148"/>
      <c r="I828" s="149">
        <f>I379</f>
        <v>0</v>
      </c>
      <c r="J828" s="149">
        <f>J379</f>
        <v>0</v>
      </c>
    </row>
    <row r="829" spans="1:10" x14ac:dyDescent="0.35">
      <c r="A829" s="142" t="str">
        <f>A381</f>
        <v>B11.5</v>
      </c>
      <c r="B829" s="150" t="str">
        <f>B381</f>
        <v>Disturbance</v>
      </c>
      <c r="C829" s="148"/>
      <c r="D829" s="148"/>
      <c r="E829" s="149">
        <f>E381</f>
        <v>0</v>
      </c>
      <c r="F829" s="148"/>
      <c r="G829" s="149">
        <f>G381</f>
        <v>0</v>
      </c>
      <c r="H829" s="148"/>
      <c r="I829" s="149">
        <f>I381</f>
        <v>0</v>
      </c>
      <c r="J829" s="149">
        <f>J381</f>
        <v>0</v>
      </c>
    </row>
    <row r="830" spans="1:10" x14ac:dyDescent="0.35">
      <c r="A830" s="142" t="str">
        <f>A383</f>
        <v>B11.6</v>
      </c>
      <c r="B830" s="150" t="str">
        <f>B383</f>
        <v>Environmental disturbance</v>
      </c>
      <c r="C830" s="148"/>
      <c r="D830" s="148"/>
      <c r="E830" s="149">
        <f>E383</f>
        <v>0</v>
      </c>
      <c r="F830" s="148"/>
      <c r="G830" s="149">
        <f>G383</f>
        <v>0</v>
      </c>
      <c r="H830" s="148"/>
      <c r="I830" s="149">
        <f>I383</f>
        <v>0</v>
      </c>
      <c r="J830" s="149">
        <f>J383</f>
        <v>0</v>
      </c>
    </row>
    <row r="831" spans="1:10" x14ac:dyDescent="0.35">
      <c r="A831" s="142" t="str">
        <f>A385</f>
        <v>B11.7</v>
      </c>
      <c r="B831" s="150" t="str">
        <f>B385</f>
        <v>Works cleaning and clearing</v>
      </c>
      <c r="C831" s="148"/>
      <c r="D831" s="148"/>
      <c r="E831" s="149">
        <f>E385</f>
        <v>0</v>
      </c>
      <c r="F831" s="148"/>
      <c r="G831" s="149">
        <f>G385</f>
        <v>0</v>
      </c>
      <c r="H831" s="148"/>
      <c r="I831" s="149">
        <f>I385</f>
        <v>0</v>
      </c>
      <c r="J831" s="149">
        <f>J385</f>
        <v>0</v>
      </c>
    </row>
    <row r="832" spans="1:10" x14ac:dyDescent="0.35">
      <c r="A832" s="142" t="str">
        <f>A387</f>
        <v>B11.8</v>
      </c>
      <c r="B832" s="150" t="str">
        <f>B387</f>
        <v>Vermin</v>
      </c>
      <c r="C832" s="148"/>
      <c r="D832" s="148"/>
      <c r="E832" s="149">
        <f>E387</f>
        <v>0</v>
      </c>
      <c r="F832" s="148"/>
      <c r="G832" s="149">
        <f>G387</f>
        <v>0</v>
      </c>
      <c r="H832" s="148"/>
      <c r="I832" s="149">
        <f>I387</f>
        <v>0</v>
      </c>
      <c r="J832" s="149">
        <f>J387</f>
        <v>0</v>
      </c>
    </row>
    <row r="833" spans="1:10" x14ac:dyDescent="0.35">
      <c r="A833" s="142" t="str">
        <f>A389</f>
        <v>B11.9</v>
      </c>
      <c r="B833" s="150" t="str">
        <f>B389</f>
        <v>Overhand work</v>
      </c>
      <c r="C833" s="148"/>
      <c r="D833" s="148"/>
      <c r="E833" s="149">
        <f>E389</f>
        <v>0</v>
      </c>
      <c r="F833" s="148"/>
      <c r="G833" s="149">
        <f>G389</f>
        <v>0</v>
      </c>
      <c r="H833" s="148"/>
      <c r="I833" s="149">
        <f>I389</f>
        <v>0</v>
      </c>
      <c r="J833" s="149">
        <f>J389</f>
        <v>0</v>
      </c>
    </row>
    <row r="834" spans="1:10" x14ac:dyDescent="0.35">
      <c r="A834" s="142" t="str">
        <f>A391</f>
        <v>B11.10</v>
      </c>
      <c r="B834" s="150" t="str">
        <f>B391</f>
        <v>Instruction manuals and guarantees</v>
      </c>
      <c r="C834" s="148"/>
      <c r="D834" s="148"/>
      <c r="E834" s="149">
        <f>E391</f>
        <v>0</v>
      </c>
      <c r="F834" s="148"/>
      <c r="G834" s="149">
        <f>G391</f>
        <v>0</v>
      </c>
      <c r="H834" s="148"/>
      <c r="I834" s="149">
        <f>I391</f>
        <v>0</v>
      </c>
      <c r="J834" s="149">
        <f>J391</f>
        <v>0</v>
      </c>
    </row>
    <row r="835" spans="1:10" x14ac:dyDescent="0.35">
      <c r="A835" s="142" t="str">
        <f>A393</f>
        <v>B11.11</v>
      </c>
      <c r="B835" s="150" t="str">
        <f>B393</f>
        <v>As built information</v>
      </c>
      <c r="C835" s="148"/>
      <c r="D835" s="148"/>
      <c r="E835" s="149">
        <f>E393</f>
        <v>0</v>
      </c>
      <c r="F835" s="148"/>
      <c r="G835" s="149">
        <f>G393</f>
        <v>0</v>
      </c>
      <c r="H835" s="148"/>
      <c r="I835" s="149">
        <f>I393</f>
        <v>0</v>
      </c>
      <c r="J835" s="149">
        <f>J393</f>
        <v>0</v>
      </c>
    </row>
    <row r="836" spans="1:10" x14ac:dyDescent="0.35">
      <c r="A836" s="142" t="str">
        <f>A395</f>
        <v>B11.12</v>
      </c>
      <c r="B836" s="150" t="str">
        <f>B395</f>
        <v>Tenant installations</v>
      </c>
      <c r="C836" s="148"/>
      <c r="D836" s="148"/>
      <c r="E836" s="149" t="str">
        <f>E395</f>
        <v>N/A</v>
      </c>
      <c r="F836" s="148"/>
      <c r="G836" s="149" t="str">
        <f>G395</f>
        <v>N/A</v>
      </c>
      <c r="H836" s="148"/>
      <c r="I836" s="149" t="str">
        <f>I395</f>
        <v>N/A</v>
      </c>
      <c r="J836" s="149" t="str">
        <f>J395</f>
        <v>N/A</v>
      </c>
    </row>
    <row r="837" spans="1:10" x14ac:dyDescent="0.35">
      <c r="A837" s="142" t="str">
        <f>A398</f>
        <v>B12.0</v>
      </c>
      <c r="B837" s="150" t="str">
        <f>B398</f>
        <v>SCHEDULE OF VARIABLES</v>
      </c>
      <c r="C837" s="148"/>
      <c r="D837" s="148"/>
      <c r="E837" s="149"/>
      <c r="F837" s="148"/>
      <c r="G837" s="149"/>
      <c r="H837" s="148"/>
      <c r="I837" s="149"/>
      <c r="J837" s="149"/>
    </row>
    <row r="838" spans="1:10" x14ac:dyDescent="0.35">
      <c r="A838" s="142" t="str">
        <f>A399</f>
        <v>B12.1</v>
      </c>
      <c r="B838" s="150" t="str">
        <f>B399</f>
        <v>Pre-tender information</v>
      </c>
      <c r="C838" s="148"/>
      <c r="D838" s="148"/>
      <c r="E838" s="149">
        <f>E399</f>
        <v>0</v>
      </c>
      <c r="F838" s="148"/>
      <c r="G838" s="149">
        <f>G399</f>
        <v>0</v>
      </c>
      <c r="H838" s="148"/>
      <c r="I838" s="149">
        <f>I399</f>
        <v>0</v>
      </c>
      <c r="J838" s="149">
        <f>J399</f>
        <v>0</v>
      </c>
    </row>
    <row r="839" spans="1:10" x14ac:dyDescent="0.35">
      <c r="A839" s="142" t="str">
        <f>A521</f>
        <v>C1.0</v>
      </c>
      <c r="B839" s="150" t="str">
        <f>B521</f>
        <v>CONTRACT DRAWINGS</v>
      </c>
      <c r="C839" s="148"/>
      <c r="D839" s="148"/>
      <c r="E839" s="149">
        <f>E521</f>
        <v>0</v>
      </c>
      <c r="F839" s="148"/>
      <c r="G839" s="149">
        <f>G521</f>
        <v>0</v>
      </c>
      <c r="H839" s="148"/>
      <c r="I839" s="149">
        <f>I521</f>
        <v>0</v>
      </c>
      <c r="J839" s="149">
        <f>J521</f>
        <v>0</v>
      </c>
    </row>
    <row r="840" spans="1:10" x14ac:dyDescent="0.35">
      <c r="A840" s="142" t="str">
        <f>A527</f>
        <v>C2.0</v>
      </c>
      <c r="B840" s="150" t="str">
        <f>B527</f>
        <v>GENERAL PREAMBLES</v>
      </c>
      <c r="C840" s="148"/>
      <c r="D840" s="148"/>
      <c r="E840" s="149">
        <f>E527</f>
        <v>0</v>
      </c>
      <c r="F840" s="148"/>
      <c r="G840" s="149">
        <f>G527</f>
        <v>0</v>
      </c>
      <c r="H840" s="148"/>
      <c r="I840" s="149">
        <f>I527</f>
        <v>0</v>
      </c>
      <c r="J840" s="149">
        <f>J527</f>
        <v>0</v>
      </c>
    </row>
    <row r="841" spans="1:10" x14ac:dyDescent="0.35">
      <c r="A841" s="142" t="str">
        <f>A533</f>
        <v>C3.0</v>
      </c>
      <c r="B841" s="150" t="str">
        <f>B533</f>
        <v>TRADE NAMES</v>
      </c>
      <c r="C841" s="148"/>
      <c r="D841" s="148"/>
      <c r="E841" s="149">
        <f>E533</f>
        <v>0</v>
      </c>
      <c r="F841" s="148"/>
      <c r="G841" s="149">
        <f>G533</f>
        <v>0</v>
      </c>
      <c r="H841" s="148"/>
      <c r="I841" s="149">
        <f>I533</f>
        <v>0</v>
      </c>
      <c r="J841" s="149">
        <f>J533</f>
        <v>0</v>
      </c>
    </row>
    <row r="842" spans="1:10" x14ac:dyDescent="0.35">
      <c r="A842" s="142" t="str">
        <f>A539</f>
        <v>C4.0</v>
      </c>
      <c r="B842" s="150" t="str">
        <f>B539</f>
        <v>IMPORTED MATERIALS AND EQUIPMENT</v>
      </c>
      <c r="C842" s="148"/>
      <c r="D842" s="148"/>
      <c r="E842" s="149">
        <f>E539</f>
        <v>0</v>
      </c>
      <c r="F842" s="148"/>
      <c r="G842" s="149">
        <f>G539</f>
        <v>0</v>
      </c>
      <c r="H842" s="148"/>
      <c r="I842" s="149">
        <f>I539</f>
        <v>0</v>
      </c>
      <c r="J842" s="149">
        <f>J539</f>
        <v>0</v>
      </c>
    </row>
    <row r="843" spans="1:10" x14ac:dyDescent="0.35">
      <c r="A843" s="142" t="str">
        <f>A545</f>
        <v>C5.0</v>
      </c>
      <c r="B843" s="150" t="str">
        <f>B545</f>
        <v>VIEWING THE SITE IN SECURITY AREAS</v>
      </c>
      <c r="C843" s="148"/>
      <c r="D843" s="148"/>
      <c r="E843" s="149" t="str">
        <f>E545</f>
        <v>N/A</v>
      </c>
      <c r="F843" s="148"/>
      <c r="G843" s="149" t="str">
        <f>G545</f>
        <v>N/A</v>
      </c>
      <c r="H843" s="148"/>
      <c r="I843" s="149" t="str">
        <f>I545</f>
        <v>N/A</v>
      </c>
      <c r="J843" s="149" t="str">
        <f>J545</f>
        <v>N/A</v>
      </c>
    </row>
    <row r="844" spans="1:10" x14ac:dyDescent="0.35">
      <c r="A844" s="142" t="str">
        <f>A549</f>
        <v>C6.0</v>
      </c>
      <c r="B844" s="150" t="str">
        <f>B549</f>
        <v>COMMENCEMENT OF WORKS IN SECURITY AREAS</v>
      </c>
      <c r="C844" s="148"/>
      <c r="D844" s="148"/>
      <c r="E844" s="149" t="str">
        <f>E549</f>
        <v>N/A</v>
      </c>
      <c r="F844" s="148"/>
      <c r="G844" s="149" t="str">
        <f>G549</f>
        <v>N/A</v>
      </c>
      <c r="H844" s="148"/>
      <c r="I844" s="149" t="str">
        <f>I549</f>
        <v>N/A</v>
      </c>
      <c r="J844" s="149" t="str">
        <f>J549</f>
        <v>N/A</v>
      </c>
    </row>
    <row r="845" spans="1:10" x14ac:dyDescent="0.35">
      <c r="A845" s="142" t="str">
        <f>A553</f>
        <v>C7.0</v>
      </c>
      <c r="B845" s="150" t="str">
        <f>B553</f>
        <v>ENTRANCE PERMITS TO SECURITY AREAS</v>
      </c>
      <c r="C845" s="148"/>
      <c r="D845" s="148"/>
      <c r="E845" s="149" t="str">
        <f>E553</f>
        <v>N/A</v>
      </c>
      <c r="F845" s="148"/>
      <c r="G845" s="149" t="str">
        <f>G553</f>
        <v>N/A</v>
      </c>
      <c r="H845" s="148"/>
      <c r="I845" s="149" t="str">
        <f>I553</f>
        <v>N/A</v>
      </c>
      <c r="J845" s="149" t="str">
        <f>J553</f>
        <v>N/A</v>
      </c>
    </row>
    <row r="846" spans="1:10" x14ac:dyDescent="0.35">
      <c r="A846" s="142" t="str">
        <f>A557</f>
        <v>C8.0</v>
      </c>
      <c r="B846" s="150" t="str">
        <f>B557</f>
        <v>SECURITY CHECK OF PERSONNEL</v>
      </c>
      <c r="C846" s="148"/>
      <c r="D846" s="148"/>
      <c r="E846" s="149" t="str">
        <f>E557</f>
        <v>N/A</v>
      </c>
      <c r="F846" s="148"/>
      <c r="G846" s="149" t="str">
        <f>G557</f>
        <v>N/A</v>
      </c>
      <c r="H846" s="148"/>
      <c r="I846" s="149" t="str">
        <f>I557</f>
        <v>N/A</v>
      </c>
      <c r="J846" s="149" t="str">
        <f>J557</f>
        <v>N/A</v>
      </c>
    </row>
    <row r="847" spans="1:10" x14ac:dyDescent="0.35">
      <c r="A847" s="142" t="str">
        <f>A563</f>
        <v>C9.0</v>
      </c>
      <c r="B847" s="150" t="str">
        <f>B563</f>
        <v>PROHIBITION ON TAKING OF PHOTOGRAPHS</v>
      </c>
      <c r="C847" s="148"/>
      <c r="D847" s="148"/>
      <c r="E847" s="149" t="str">
        <f>E563</f>
        <v>N/A</v>
      </c>
      <c r="F847" s="148"/>
      <c r="G847" s="149" t="str">
        <f>G563</f>
        <v>N/A</v>
      </c>
      <c r="H847" s="148"/>
      <c r="I847" s="149" t="str">
        <f>I563</f>
        <v>N/A</v>
      </c>
      <c r="J847" s="149" t="str">
        <f>J563</f>
        <v>N/A</v>
      </c>
    </row>
    <row r="848" spans="1:10" x14ac:dyDescent="0.35">
      <c r="A848" s="142" t="str">
        <f>A569</f>
        <v>C10.0</v>
      </c>
      <c r="B848" s="150" t="str">
        <f>B569</f>
        <v>OCCUPATIONAL HEALTH AND SAFETY ACT</v>
      </c>
      <c r="C848" s="148"/>
      <c r="D848" s="148"/>
      <c r="E848" s="149"/>
      <c r="F848" s="148"/>
      <c r="G848" s="149"/>
      <c r="H848" s="148"/>
      <c r="I848" s="149"/>
      <c r="J848" s="149"/>
    </row>
    <row r="849" spans="1:10" x14ac:dyDescent="0.35">
      <c r="A849" s="142" t="str">
        <f>A578</f>
        <v>C10.1</v>
      </c>
      <c r="B849" s="150" t="str">
        <f>B578</f>
        <v>OCCUPATIONAL HEALTH AND SAFETY</v>
      </c>
      <c r="C849" s="148"/>
      <c r="D849" s="148"/>
      <c r="E849" s="149">
        <f>E578</f>
        <v>0</v>
      </c>
      <c r="F849" s="148"/>
      <c r="G849" s="149">
        <f>G578</f>
        <v>0</v>
      </c>
      <c r="H849" s="148"/>
      <c r="I849" s="149">
        <f>I578</f>
        <v>0</v>
      </c>
      <c r="J849" s="149">
        <f>J578</f>
        <v>0</v>
      </c>
    </row>
    <row r="850" spans="1:10" x14ac:dyDescent="0.35">
      <c r="A850" s="142" t="str">
        <f>A582</f>
        <v>C10.2</v>
      </c>
      <c r="B850" s="150" t="str">
        <f>B582</f>
        <v>OCCUPATIONAL HEALTH AND SAFETY</v>
      </c>
      <c r="C850" s="148"/>
      <c r="D850" s="148"/>
      <c r="E850" s="149">
        <f>E582</f>
        <v>0</v>
      </c>
      <c r="F850" s="148"/>
      <c r="G850" s="149">
        <f>G582</f>
        <v>0</v>
      </c>
      <c r="H850" s="148"/>
      <c r="I850" s="149">
        <f>I582</f>
        <v>0</v>
      </c>
      <c r="J850" s="149">
        <f>J582</f>
        <v>0</v>
      </c>
    </row>
    <row r="851" spans="1:10" x14ac:dyDescent="0.35">
      <c r="A851" s="142" t="str">
        <f>A586</f>
        <v>C10.3</v>
      </c>
      <c r="B851" s="150" t="str">
        <f>B586</f>
        <v>OCCUPATIONAL HEALTH AND SAFETY</v>
      </c>
      <c r="C851" s="148"/>
      <c r="D851" s="148"/>
      <c r="E851" s="149">
        <f>E586</f>
        <v>0</v>
      </c>
      <c r="F851" s="148"/>
      <c r="G851" s="149">
        <f>G586</f>
        <v>0</v>
      </c>
      <c r="H851" s="148"/>
      <c r="I851" s="149">
        <f>I586</f>
        <v>0</v>
      </c>
      <c r="J851" s="149">
        <f>J586</f>
        <v>0</v>
      </c>
    </row>
    <row r="852" spans="1:10" x14ac:dyDescent="0.35">
      <c r="A852" s="142" t="str">
        <f>A590</f>
        <v>C10.4</v>
      </c>
      <c r="B852" s="150" t="str">
        <f>B590</f>
        <v>PROVISION OF PERSONAL PROTECTIVE EQUIPMENT (PPE)</v>
      </c>
      <c r="C852" s="148"/>
      <c r="D852" s="148"/>
      <c r="E852" s="149">
        <f>E590</f>
        <v>0</v>
      </c>
      <c r="F852" s="148"/>
      <c r="G852" s="149">
        <f>G590</f>
        <v>0</v>
      </c>
      <c r="H852" s="148"/>
      <c r="I852" s="149">
        <f>I590</f>
        <v>0</v>
      </c>
      <c r="J852" s="149">
        <f>J590</f>
        <v>0</v>
      </c>
    </row>
    <row r="853" spans="1:10" x14ac:dyDescent="0.35">
      <c r="A853" s="142" t="str">
        <f>A594</f>
        <v>C10.5</v>
      </c>
      <c r="B853" s="150" t="str">
        <f>B594</f>
        <v>PROVISION OF PERSONAL PROTECTIVE EQUIPMENT (PPE)</v>
      </c>
      <c r="C853" s="148"/>
      <c r="D853" s="148"/>
      <c r="E853" s="149">
        <f>E594</f>
        <v>0</v>
      </c>
      <c r="F853" s="148"/>
      <c r="G853" s="149">
        <f>G594</f>
        <v>0</v>
      </c>
      <c r="H853" s="148"/>
      <c r="I853" s="149">
        <f>I594</f>
        <v>0</v>
      </c>
      <c r="J853" s="149">
        <f>J594</f>
        <v>0</v>
      </c>
    </row>
    <row r="854" spans="1:10" x14ac:dyDescent="0.35">
      <c r="A854" s="142" t="str">
        <f>A598</f>
        <v>C10.6</v>
      </c>
      <c r="B854" s="150" t="str">
        <f>B598</f>
        <v>PROVISION OF PERSONAL PROTECTIVE EQUIPMENT (PPE)</v>
      </c>
      <c r="C854" s="148"/>
      <c r="D854" s="148"/>
      <c r="E854" s="149">
        <f>E598</f>
        <v>0</v>
      </c>
      <c r="F854" s="148"/>
      <c r="G854" s="149">
        <f>G598</f>
        <v>0</v>
      </c>
      <c r="H854" s="148"/>
      <c r="I854" s="149">
        <f>I598</f>
        <v>0</v>
      </c>
      <c r="J854" s="149">
        <f>J598</f>
        <v>0</v>
      </c>
    </row>
    <row r="855" spans="1:10" x14ac:dyDescent="0.35">
      <c r="A855" s="142" t="str">
        <f>A602</f>
        <v>C10.7</v>
      </c>
      <c r="B855" s="150" t="str">
        <f>B602</f>
        <v>PROVISION OF PERSONAL PROTECTIVE EQUIPMENT (PPE)</v>
      </c>
      <c r="C855" s="148"/>
      <c r="D855" s="148"/>
      <c r="E855" s="149">
        <f>E602</f>
        <v>0</v>
      </c>
      <c r="F855" s="148"/>
      <c r="G855" s="149">
        <f>G602</f>
        <v>0</v>
      </c>
      <c r="H855" s="148"/>
      <c r="I855" s="149">
        <f>I602</f>
        <v>0</v>
      </c>
      <c r="J855" s="149">
        <f>J602</f>
        <v>0</v>
      </c>
    </row>
    <row r="856" spans="1:10" x14ac:dyDescent="0.35">
      <c r="A856" s="142" t="str">
        <f>A606</f>
        <v>C10.8</v>
      </c>
      <c r="B856" s="150" t="str">
        <f>B606</f>
        <v>PROVISION OF PERSONAL PROTECTIVE EQUIPMENT (PPE)</v>
      </c>
      <c r="C856" s="148"/>
      <c r="D856" s="148"/>
      <c r="E856" s="149">
        <f>E606</f>
        <v>0</v>
      </c>
      <c r="F856" s="148"/>
      <c r="G856" s="149">
        <f>G606</f>
        <v>0</v>
      </c>
      <c r="H856" s="148"/>
      <c r="I856" s="149">
        <f>I606</f>
        <v>0</v>
      </c>
      <c r="J856" s="149">
        <f>J606</f>
        <v>0</v>
      </c>
    </row>
    <row r="857" spans="1:10" x14ac:dyDescent="0.35">
      <c r="A857" s="142" t="str">
        <f>A610</f>
        <v>C10.9</v>
      </c>
      <c r="B857" s="150" t="str">
        <f>B610</f>
        <v>PROVISION OF PERSONAL PROTECTIVE EQUIPMENT (PPE)</v>
      </c>
      <c r="C857" s="148"/>
      <c r="D857" s="148"/>
      <c r="E857" s="149">
        <f>E610</f>
        <v>0</v>
      </c>
      <c r="F857" s="148"/>
      <c r="G857" s="149">
        <f>G610</f>
        <v>0</v>
      </c>
      <c r="H857" s="148"/>
      <c r="I857" s="149">
        <f>I610</f>
        <v>0</v>
      </c>
      <c r="J857" s="149">
        <f>J610</f>
        <v>0</v>
      </c>
    </row>
    <row r="858" spans="1:10" x14ac:dyDescent="0.35">
      <c r="A858" s="142" t="str">
        <f>A614</f>
        <v>C10.10</v>
      </c>
      <c r="B858" s="150" t="str">
        <f>B614</f>
        <v>PROVISION OF PERSONAL PROTECTIVE EQUIPMENT (PPE)</v>
      </c>
      <c r="C858" s="148"/>
      <c r="D858" s="148"/>
      <c r="E858" s="149">
        <f>E614</f>
        <v>0</v>
      </c>
      <c r="F858" s="148"/>
      <c r="G858" s="149">
        <f>G614</f>
        <v>0</v>
      </c>
      <c r="H858" s="148"/>
      <c r="I858" s="149">
        <f>I614</f>
        <v>0</v>
      </c>
      <c r="J858" s="149">
        <f>J614</f>
        <v>0</v>
      </c>
    </row>
    <row r="859" spans="1:10" x14ac:dyDescent="0.35">
      <c r="A859" s="142" t="str">
        <f>A618</f>
        <v>C10.11</v>
      </c>
      <c r="B859" s="150" t="str">
        <f>B618</f>
        <v>PROVISION OF PERSONAL PROTECTIVE EQUIPMENT (PPE)</v>
      </c>
      <c r="C859" s="148"/>
      <c r="D859" s="148"/>
      <c r="E859" s="149">
        <f>E618</f>
        <v>0</v>
      </c>
      <c r="F859" s="148"/>
      <c r="G859" s="149">
        <f>G618</f>
        <v>0</v>
      </c>
      <c r="H859" s="148"/>
      <c r="I859" s="149">
        <f>I618</f>
        <v>0</v>
      </c>
      <c r="J859" s="149">
        <f>J618</f>
        <v>0</v>
      </c>
    </row>
    <row r="860" spans="1:10" x14ac:dyDescent="0.35">
      <c r="A860" s="142" t="str">
        <f>A622</f>
        <v>C10.12</v>
      </c>
      <c r="B860" s="150" t="str">
        <f>B622</f>
        <v>OCCUPATIONAL HEALTH AND SAFETY</v>
      </c>
      <c r="C860" s="148"/>
      <c r="D860" s="148"/>
      <c r="E860" s="149">
        <f>E622</f>
        <v>0</v>
      </c>
      <c r="F860" s="148"/>
      <c r="G860" s="149">
        <f>G622</f>
        <v>0</v>
      </c>
      <c r="H860" s="148"/>
      <c r="I860" s="149">
        <f>I622</f>
        <v>0</v>
      </c>
      <c r="J860" s="149">
        <f>J622</f>
        <v>0</v>
      </c>
    </row>
    <row r="861" spans="1:10" x14ac:dyDescent="0.35">
      <c r="A861" s="142" t="str">
        <f>A626</f>
        <v>C10.13</v>
      </c>
      <c r="B861" s="150" t="str">
        <f>B626</f>
        <v>OCCUPATIONAL HEALTH AND SAFETY</v>
      </c>
      <c r="C861" s="148"/>
      <c r="D861" s="148"/>
      <c r="E861" s="149">
        <f>E626</f>
        <v>0</v>
      </c>
      <c r="F861" s="148"/>
      <c r="G861" s="149">
        <f>G626</f>
        <v>0</v>
      </c>
      <c r="H861" s="148"/>
      <c r="I861" s="149">
        <f>I626</f>
        <v>0</v>
      </c>
      <c r="J861" s="149">
        <f>J626</f>
        <v>0</v>
      </c>
    </row>
    <row r="862" spans="1:10" x14ac:dyDescent="0.35">
      <c r="A862" s="142" t="str">
        <f>A630</f>
        <v>C10.14</v>
      </c>
      <c r="B862" s="150" t="str">
        <f>B630</f>
        <v>OCCUPATIONAL HEALTH AND SAFETY</v>
      </c>
      <c r="C862" s="148"/>
      <c r="D862" s="148"/>
      <c r="E862" s="149">
        <f>E630</f>
        <v>0</v>
      </c>
      <c r="F862" s="148"/>
      <c r="G862" s="149">
        <f>G630</f>
        <v>0</v>
      </c>
      <c r="H862" s="148"/>
      <c r="I862" s="149">
        <f>I630</f>
        <v>0</v>
      </c>
      <c r="J862" s="149">
        <f>J630</f>
        <v>0</v>
      </c>
    </row>
    <row r="863" spans="1:10" x14ac:dyDescent="0.35">
      <c r="A863" s="142" t="str">
        <f>A634</f>
        <v>C10.15</v>
      </c>
      <c r="B863" s="150" t="str">
        <f>B634</f>
        <v>OCCUPATIONAL HEALTH AND SAFETY</v>
      </c>
      <c r="C863" s="148"/>
      <c r="D863" s="148"/>
      <c r="E863" s="149">
        <f>E634</f>
        <v>0</v>
      </c>
      <c r="F863" s="148"/>
      <c r="G863" s="149">
        <f>G634</f>
        <v>0</v>
      </c>
      <c r="H863" s="148"/>
      <c r="I863" s="149">
        <f>I634</f>
        <v>0</v>
      </c>
      <c r="J863" s="149">
        <f>J634</f>
        <v>0</v>
      </c>
    </row>
    <row r="864" spans="1:10" x14ac:dyDescent="0.35">
      <c r="A864" s="142" t="str">
        <f>A638</f>
        <v>C10.16</v>
      </c>
      <c r="B864" s="150" t="str">
        <f>B638</f>
        <v>OCCUPATIONAL HEALTH AND SAFETY</v>
      </c>
      <c r="C864" s="148"/>
      <c r="D864" s="148"/>
      <c r="E864" s="149">
        <f>E638</f>
        <v>0</v>
      </c>
      <c r="F864" s="148"/>
      <c r="G864" s="149">
        <f>G638</f>
        <v>0</v>
      </c>
      <c r="H864" s="148"/>
      <c r="I864" s="149">
        <f>I638</f>
        <v>0</v>
      </c>
      <c r="J864" s="149">
        <f>J638</f>
        <v>0</v>
      </c>
    </row>
    <row r="865" spans="1:10" x14ac:dyDescent="0.35">
      <c r="A865" s="142" t="str">
        <f>A642</f>
        <v>C10.17</v>
      </c>
      <c r="B865" s="150" t="str">
        <f>B642</f>
        <v>OCCUPATIONAL HEALTH AND SAFETY</v>
      </c>
      <c r="C865" s="148"/>
      <c r="D865" s="148"/>
      <c r="E865" s="149">
        <f>E642</f>
        <v>0</v>
      </c>
      <c r="F865" s="148"/>
      <c r="G865" s="149">
        <f>G642</f>
        <v>0</v>
      </c>
      <c r="H865" s="148"/>
      <c r="I865" s="149">
        <f>I642</f>
        <v>0</v>
      </c>
      <c r="J865" s="149">
        <f>J642</f>
        <v>0</v>
      </c>
    </row>
    <row r="866" spans="1:10" x14ac:dyDescent="0.35">
      <c r="A866" s="142" t="str">
        <f>A646</f>
        <v>C10.18</v>
      </c>
      <c r="B866" s="150" t="str">
        <f>B646</f>
        <v>OCCUPATIONAL HEALTH AND SAFETY</v>
      </c>
      <c r="C866" s="148"/>
      <c r="D866" s="148"/>
      <c r="E866" s="149">
        <f>E646</f>
        <v>0</v>
      </c>
      <c r="F866" s="148"/>
      <c r="G866" s="149">
        <f>G646</f>
        <v>0</v>
      </c>
      <c r="H866" s="148"/>
      <c r="I866" s="149">
        <f>I646</f>
        <v>0</v>
      </c>
      <c r="J866" s="149">
        <f>J646</f>
        <v>0</v>
      </c>
    </row>
    <row r="867" spans="1:10" x14ac:dyDescent="0.35">
      <c r="A867" s="142" t="str">
        <f>A650</f>
        <v>C11.0</v>
      </c>
      <c r="B867" s="150" t="str">
        <f>B650</f>
        <v>HIV/AIDS AWARENESS</v>
      </c>
      <c r="C867" s="148"/>
      <c r="D867" s="148"/>
      <c r="E867" s="149">
        <f>E650</f>
        <v>0</v>
      </c>
      <c r="F867" s="148"/>
      <c r="G867" s="149">
        <f>G650</f>
        <v>0</v>
      </c>
      <c r="H867" s="148"/>
      <c r="I867" s="149">
        <f>I650</f>
        <v>0</v>
      </c>
      <c r="J867" s="149">
        <f>J650</f>
        <v>0</v>
      </c>
    </row>
    <row r="868" spans="1:10" x14ac:dyDescent="0.35">
      <c r="A868" s="142" t="str">
        <f>A655</f>
        <v>C11.1</v>
      </c>
      <c r="B868" s="150" t="str">
        <f>B655</f>
        <v>AWARENESS CHAMPAIGN</v>
      </c>
      <c r="C868" s="148"/>
      <c r="D868" s="148"/>
      <c r="E868" s="149">
        <f>E655</f>
        <v>0</v>
      </c>
      <c r="F868" s="148"/>
      <c r="G868" s="149">
        <f>G655</f>
        <v>0</v>
      </c>
      <c r="H868" s="148"/>
      <c r="I868" s="149">
        <f>I655</f>
        <v>0</v>
      </c>
      <c r="J868" s="149">
        <f>J655</f>
        <v>0</v>
      </c>
    </row>
    <row r="869" spans="1:10" x14ac:dyDescent="0.35">
      <c r="A869" s="142" t="str">
        <f>A659</f>
        <v>C11.2</v>
      </c>
      <c r="B869" s="150" t="str">
        <f>B659</f>
        <v>AWARENESS WORKSHOPS</v>
      </c>
      <c r="C869" s="148"/>
      <c r="D869" s="148"/>
      <c r="E869" s="149">
        <f>E659</f>
        <v>0</v>
      </c>
      <c r="F869" s="148"/>
      <c r="G869" s="149">
        <f>G659</f>
        <v>0</v>
      </c>
      <c r="H869" s="148"/>
      <c r="I869" s="149">
        <f>I659</f>
        <v>0</v>
      </c>
      <c r="J869" s="149">
        <f>J659</f>
        <v>0</v>
      </c>
    </row>
    <row r="870" spans="1:10" x14ac:dyDescent="0.35">
      <c r="A870" s="142" t="str">
        <f>A663</f>
        <v>C11.3</v>
      </c>
      <c r="B870" s="150" t="str">
        <f>B663</f>
        <v>POSTERS, BOOKLETS, VIDEOS, ETC.</v>
      </c>
      <c r="C870" s="148"/>
      <c r="D870" s="148"/>
      <c r="E870" s="149">
        <f>E663</f>
        <v>0</v>
      </c>
      <c r="F870" s="148"/>
      <c r="G870" s="149">
        <f>G663</f>
        <v>0</v>
      </c>
      <c r="H870" s="148"/>
      <c r="I870" s="149">
        <f>I663</f>
        <v>0</v>
      </c>
      <c r="J870" s="149">
        <f>J663</f>
        <v>0</v>
      </c>
    </row>
    <row r="871" spans="1:10" x14ac:dyDescent="0.35">
      <c r="A871" s="142" t="str">
        <f>A667</f>
        <v>C11.4</v>
      </c>
      <c r="B871" s="150" t="str">
        <f>B667</f>
        <v>ACCESS TO CONDOMS</v>
      </c>
      <c r="C871" s="148"/>
      <c r="D871" s="148"/>
      <c r="E871" s="149">
        <f>E667</f>
        <v>0</v>
      </c>
      <c r="F871" s="148"/>
      <c r="G871" s="149">
        <f>G667</f>
        <v>0</v>
      </c>
      <c r="H871" s="148"/>
      <c r="I871" s="149">
        <f>I667</f>
        <v>0</v>
      </c>
      <c r="J871" s="149">
        <f>J667</f>
        <v>0</v>
      </c>
    </row>
    <row r="872" spans="1:10" x14ac:dyDescent="0.35">
      <c r="A872" s="142" t="str">
        <f>A671</f>
        <v>C11.5</v>
      </c>
      <c r="B872" s="150" t="str">
        <f>B671</f>
        <v>MONITORING</v>
      </c>
      <c r="C872" s="148"/>
      <c r="D872" s="148"/>
      <c r="E872" s="149">
        <f>E671</f>
        <v>0</v>
      </c>
      <c r="F872" s="148"/>
      <c r="G872" s="149">
        <f>G671</f>
        <v>0</v>
      </c>
      <c r="H872" s="148"/>
      <c r="I872" s="149">
        <f>I671</f>
        <v>0</v>
      </c>
      <c r="J872" s="149">
        <f>J671</f>
        <v>0</v>
      </c>
    </row>
    <row r="873" spans="1:10" x14ac:dyDescent="0.35">
      <c r="A873" s="142" t="str">
        <f>A675</f>
        <v>C12.0</v>
      </c>
      <c r="B873" s="331" t="str">
        <f>B675</f>
        <v>LOCAL LABOUR</v>
      </c>
      <c r="C873" s="333"/>
      <c r="D873" s="333"/>
      <c r="E873" s="149">
        <f>E675</f>
        <v>0</v>
      </c>
      <c r="F873" s="151"/>
      <c r="G873" s="149">
        <f>G675</f>
        <v>0</v>
      </c>
      <c r="H873" s="151"/>
      <c r="I873" s="149">
        <f>I675</f>
        <v>0</v>
      </c>
      <c r="J873" s="149">
        <f>J675</f>
        <v>0</v>
      </c>
    </row>
    <row r="874" spans="1:10" x14ac:dyDescent="0.35">
      <c r="A874" s="142" t="str">
        <f>A690</f>
        <v>C13.0</v>
      </c>
      <c r="B874" s="332" t="str">
        <f>B690</f>
        <v>USE OF LOCAL SMME’s</v>
      </c>
      <c r="C874" s="148"/>
      <c r="D874" s="334"/>
      <c r="E874" s="149">
        <f>E690</f>
        <v>0</v>
      </c>
      <c r="F874" s="148"/>
      <c r="G874" s="149">
        <f>G690</f>
        <v>0</v>
      </c>
      <c r="H874" s="148"/>
      <c r="I874" s="149">
        <f>I690</f>
        <v>0</v>
      </c>
      <c r="J874" s="149">
        <f>J690</f>
        <v>0</v>
      </c>
    </row>
    <row r="875" spans="1:10" x14ac:dyDescent="0.35">
      <c r="A875" s="142" t="str">
        <f>A702</f>
        <v>C14.0</v>
      </c>
      <c r="B875" s="150" t="str">
        <f>B702</f>
        <v>USE OF LOCAL BUILDING MATERIALS</v>
      </c>
      <c r="C875" s="148"/>
      <c r="D875" s="148"/>
      <c r="E875" s="149">
        <f>E702</f>
        <v>0</v>
      </c>
      <c r="F875" s="148"/>
      <c r="G875" s="149">
        <f>G702</f>
        <v>0</v>
      </c>
      <c r="H875" s="148"/>
      <c r="I875" s="149">
        <f>I702</f>
        <v>0</v>
      </c>
      <c r="J875" s="149">
        <f>J702</f>
        <v>0</v>
      </c>
    </row>
    <row r="876" spans="1:10" x14ac:dyDescent="0.35">
      <c r="A876" s="142" t="str">
        <f>A714</f>
        <v>C15.0</v>
      </c>
      <c r="B876" s="150" t="str">
        <f>B714</f>
        <v>REPORTING BY CONTRACTOR</v>
      </c>
      <c r="C876" s="148"/>
      <c r="D876" s="148"/>
      <c r="E876" s="149">
        <f>E714</f>
        <v>0</v>
      </c>
      <c r="F876" s="148"/>
      <c r="G876" s="149">
        <f>G714</f>
        <v>0</v>
      </c>
      <c r="H876" s="148"/>
      <c r="I876" s="149">
        <f>I714</f>
        <v>0</v>
      </c>
      <c r="J876" s="149">
        <f>J714</f>
        <v>0</v>
      </c>
    </row>
    <row r="877" spans="1:10" x14ac:dyDescent="0.35">
      <c r="A877" s="142" t="str">
        <f>A719</f>
        <v>C16.0</v>
      </c>
      <c r="B877" s="150" t="str">
        <f>B719</f>
        <v>COMMUNITY LIAISON OFFICER</v>
      </c>
      <c r="C877" s="148"/>
      <c r="D877" s="148"/>
      <c r="E877" s="149">
        <f>E719</f>
        <v>0</v>
      </c>
      <c r="F877" s="148"/>
      <c r="G877" s="149">
        <f>G719</f>
        <v>0</v>
      </c>
      <c r="H877" s="148"/>
      <c r="I877" s="149">
        <f>I719</f>
        <v>0</v>
      </c>
      <c r="J877" s="149">
        <f>J719</f>
        <v>0</v>
      </c>
    </row>
    <row r="878" spans="1:10" x14ac:dyDescent="0.35">
      <c r="A878" s="130"/>
      <c r="B878" s="131"/>
      <c r="C878" s="131"/>
      <c r="D878" s="132"/>
      <c r="E878" s="153"/>
      <c r="F878" s="133"/>
      <c r="G878" s="153"/>
      <c r="H878" s="133"/>
      <c r="I878" s="153"/>
      <c r="J878" s="134"/>
    </row>
    <row r="879" spans="1:10" ht="8.25" customHeight="1" x14ac:dyDescent="0.35">
      <c r="A879" s="154"/>
      <c r="B879" s="155"/>
      <c r="C879" s="156"/>
      <c r="D879" s="156"/>
      <c r="E879" s="157"/>
      <c r="F879" s="156"/>
      <c r="G879" s="157"/>
      <c r="H879" s="156"/>
      <c r="I879" s="157"/>
      <c r="J879" s="157"/>
    </row>
    <row r="880" spans="1:10" x14ac:dyDescent="0.35">
      <c r="A880" s="158"/>
      <c r="B880" s="159" t="s">
        <v>599</v>
      </c>
      <c r="C880" s="160"/>
      <c r="D880" s="160"/>
      <c r="E880" s="161">
        <f>SUM(E725:E878)</f>
        <v>0</v>
      </c>
      <c r="F880" s="160"/>
      <c r="G880" s="161">
        <f>SUM(G725:G878)</f>
        <v>0</v>
      </c>
      <c r="H880" s="160"/>
      <c r="I880" s="161">
        <f>SUM(I725:I878)</f>
        <v>0</v>
      </c>
      <c r="J880" s="161">
        <f>SUM(J725:J878)</f>
        <v>0</v>
      </c>
    </row>
    <row r="881" spans="1:10" ht="8.25" customHeight="1" thickBot="1" x14ac:dyDescent="0.4">
      <c r="A881" s="135"/>
      <c r="B881" s="162"/>
      <c r="C881" s="140"/>
      <c r="D881" s="140"/>
      <c r="E881" s="161"/>
      <c r="F881" s="335"/>
      <c r="G881" s="161"/>
      <c r="H881" s="335"/>
      <c r="I881" s="161"/>
      <c r="J881" s="161"/>
    </row>
    <row r="882" spans="1:10" ht="6.75" customHeight="1" x14ac:dyDescent="0.35">
      <c r="A882" s="163"/>
      <c r="B882" s="143"/>
      <c r="C882" s="143"/>
      <c r="D882" s="144"/>
      <c r="E882" s="336"/>
      <c r="F882" s="337"/>
      <c r="G882" s="338"/>
      <c r="H882" s="337"/>
      <c r="I882" s="338"/>
      <c r="J882" s="339"/>
    </row>
    <row r="883" spans="1:10" x14ac:dyDescent="0.35">
      <c r="A883" s="163"/>
      <c r="B883" s="143"/>
      <c r="C883" s="143"/>
      <c r="D883" s="144"/>
      <c r="E883" s="340" t="s">
        <v>632</v>
      </c>
      <c r="F883" s="341"/>
      <c r="G883" s="342"/>
      <c r="H883" s="341"/>
      <c r="I883" s="342"/>
      <c r="J883" s="343">
        <f>J880</f>
        <v>0</v>
      </c>
    </row>
    <row r="884" spans="1:10" ht="6.75" customHeight="1" thickBot="1" x14ac:dyDescent="0.4">
      <c r="A884" s="163"/>
      <c r="B884" s="143"/>
      <c r="C884" s="143"/>
      <c r="D884" s="144"/>
      <c r="E884" s="344"/>
      <c r="F884" s="345"/>
      <c r="G884" s="346"/>
      <c r="H884" s="345"/>
      <c r="I884" s="346"/>
      <c r="J884" s="347"/>
    </row>
  </sheetData>
  <sheetProtection algorithmName="SHA-512" hashValue="YpulsR8NYdx55PuU3L4luPBwqu+dmZ6iyoAyrCl/8Dz7Llwz+DewzR3SkJTmJbrmsQtZWoVQGamHUd/LGjvFFQ==" saltValue="9Qt7CuCIv1xoIQGPql5u4Q==" spinCount="100000" sheet="1" selectLockedCells="1"/>
  <autoFilter ref="A2:I877" xr:uid="{00000000-0009-0000-0000-000001000000}"/>
  <mergeCells count="231">
    <mergeCell ref="A1:J1"/>
    <mergeCell ref="B4:I4"/>
    <mergeCell ref="B5:I5"/>
    <mergeCell ref="B8:I8"/>
    <mergeCell ref="B12:I12"/>
    <mergeCell ref="B13:I13"/>
    <mergeCell ref="B32:I32"/>
    <mergeCell ref="B33:I33"/>
    <mergeCell ref="B100:I100"/>
    <mergeCell ref="B26:I26"/>
    <mergeCell ref="B27:I27"/>
    <mergeCell ref="B29:I29"/>
    <mergeCell ref="B30:I30"/>
    <mergeCell ref="B38:I38"/>
    <mergeCell ref="B41:I41"/>
    <mergeCell ref="B14:I14"/>
    <mergeCell ref="B21:I21"/>
    <mergeCell ref="B22:I22"/>
    <mergeCell ref="B23:I23"/>
    <mergeCell ref="B24:I24"/>
    <mergeCell ref="B49:I49"/>
    <mergeCell ref="B52:I52"/>
    <mergeCell ref="B55:I55"/>
    <mergeCell ref="B58:I58"/>
    <mergeCell ref="B61:I61"/>
    <mergeCell ref="B63:I63"/>
    <mergeCell ref="B42:I42"/>
    <mergeCell ref="B43:I43"/>
    <mergeCell ref="B44:I44"/>
    <mergeCell ref="B46:I46"/>
    <mergeCell ref="B47:I47"/>
    <mergeCell ref="B48:I48"/>
    <mergeCell ref="B73:I73"/>
    <mergeCell ref="B76:I76"/>
    <mergeCell ref="B79:I79"/>
    <mergeCell ref="B80:I80"/>
    <mergeCell ref="B82:I82"/>
    <mergeCell ref="B64:I64"/>
    <mergeCell ref="B66:I66"/>
    <mergeCell ref="B67:I67"/>
    <mergeCell ref="B68:I68"/>
    <mergeCell ref="B69:I69"/>
    <mergeCell ref="B70:I70"/>
    <mergeCell ref="B96:I96"/>
    <mergeCell ref="B97:I97"/>
    <mergeCell ref="B98:I98"/>
    <mergeCell ref="B102:I102"/>
    <mergeCell ref="B101:I101"/>
    <mergeCell ref="B105:I105"/>
    <mergeCell ref="B85:I85"/>
    <mergeCell ref="B90:I90"/>
    <mergeCell ref="B92:I92"/>
    <mergeCell ref="B93:I93"/>
    <mergeCell ref="B94:I94"/>
    <mergeCell ref="B95:I95"/>
    <mergeCell ref="B121:I121"/>
    <mergeCell ref="B124:I124"/>
    <mergeCell ref="B129:I129"/>
    <mergeCell ref="B130:I130"/>
    <mergeCell ref="B132:I132"/>
    <mergeCell ref="B133:I133"/>
    <mergeCell ref="B106:I106"/>
    <mergeCell ref="B110:I110"/>
    <mergeCell ref="B111:I111"/>
    <mergeCell ref="B112:I112"/>
    <mergeCell ref="B115:I115"/>
    <mergeCell ref="B118:I118"/>
    <mergeCell ref="B125:I125"/>
    <mergeCell ref="B126:I126"/>
    <mergeCell ref="B144:I144"/>
    <mergeCell ref="B146:I146"/>
    <mergeCell ref="B147:I147"/>
    <mergeCell ref="B158:I158"/>
    <mergeCell ref="B161:I161"/>
    <mergeCell ref="B164:I164"/>
    <mergeCell ref="B134:I134"/>
    <mergeCell ref="B135:I135"/>
    <mergeCell ref="B138:I138"/>
    <mergeCell ref="B139:I139"/>
    <mergeCell ref="B141:I141"/>
    <mergeCell ref="B143:I143"/>
    <mergeCell ref="B148:I148"/>
    <mergeCell ref="B153:I153"/>
    <mergeCell ref="B149:I149"/>
    <mergeCell ref="B150:I150"/>
    <mergeCell ref="B152:I152"/>
    <mergeCell ref="B184:I184"/>
    <mergeCell ref="B185:I185"/>
    <mergeCell ref="B187:I187"/>
    <mergeCell ref="B190:I190"/>
    <mergeCell ref="B193:I193"/>
    <mergeCell ref="B194:I194"/>
    <mergeCell ref="B167:I167"/>
    <mergeCell ref="B170:I170"/>
    <mergeCell ref="B173:I173"/>
    <mergeCell ref="B176:I176"/>
    <mergeCell ref="B178:I178"/>
    <mergeCell ref="B183:I183"/>
    <mergeCell ref="B212:I212"/>
    <mergeCell ref="B215:I215"/>
    <mergeCell ref="B216:I216"/>
    <mergeCell ref="B221:I221"/>
    <mergeCell ref="B222:I222"/>
    <mergeCell ref="B223:I223"/>
    <mergeCell ref="B196:I196"/>
    <mergeCell ref="B197:I197"/>
    <mergeCell ref="B198:I198"/>
    <mergeCell ref="B201:I201"/>
    <mergeCell ref="B206:I206"/>
    <mergeCell ref="B209:I209"/>
    <mergeCell ref="B236:I236"/>
    <mergeCell ref="B238:I238"/>
    <mergeCell ref="B242:I242"/>
    <mergeCell ref="B247:I247"/>
    <mergeCell ref="B248:I248"/>
    <mergeCell ref="B249:I249"/>
    <mergeCell ref="B228:I228"/>
    <mergeCell ref="B229:I229"/>
    <mergeCell ref="B230:I230"/>
    <mergeCell ref="B231:I231"/>
    <mergeCell ref="B232:I232"/>
    <mergeCell ref="B235:I235"/>
    <mergeCell ref="B233:I233"/>
    <mergeCell ref="B367:I367"/>
    <mergeCell ref="B401:I401"/>
    <mergeCell ref="B402:I402"/>
    <mergeCell ref="B403:I403"/>
    <mergeCell ref="B405:F405"/>
    <mergeCell ref="B406:F406"/>
    <mergeCell ref="B256:I256"/>
    <mergeCell ref="B258:I258"/>
    <mergeCell ref="B259:I259"/>
    <mergeCell ref="B271:I271"/>
    <mergeCell ref="B281:I281"/>
    <mergeCell ref="B311:I311"/>
    <mergeCell ref="B435:I435"/>
    <mergeCell ref="B438:I438"/>
    <mergeCell ref="B441:I441"/>
    <mergeCell ref="B444:I444"/>
    <mergeCell ref="B445:I445"/>
    <mergeCell ref="B448:I448"/>
    <mergeCell ref="B408:F408"/>
    <mergeCell ref="B409:F409"/>
    <mergeCell ref="B416:I416"/>
    <mergeCell ref="B422:I422"/>
    <mergeCell ref="B423:I423"/>
    <mergeCell ref="B432:I432"/>
    <mergeCell ref="B525:I525"/>
    <mergeCell ref="B529:I529"/>
    <mergeCell ref="B530:I530"/>
    <mergeCell ref="B531:I531"/>
    <mergeCell ref="B535:I535"/>
    <mergeCell ref="B536:I536"/>
    <mergeCell ref="B449:I449"/>
    <mergeCell ref="B497:I497"/>
    <mergeCell ref="B498:I498"/>
    <mergeCell ref="B519:I519"/>
    <mergeCell ref="B523:I523"/>
    <mergeCell ref="B524:I524"/>
    <mergeCell ref="B555:I555"/>
    <mergeCell ref="B559:I559"/>
    <mergeCell ref="B560:I560"/>
    <mergeCell ref="B561:I561"/>
    <mergeCell ref="B565:I565"/>
    <mergeCell ref="B566:I566"/>
    <mergeCell ref="B537:I537"/>
    <mergeCell ref="B541:I541"/>
    <mergeCell ref="B542:I542"/>
    <mergeCell ref="B543:I543"/>
    <mergeCell ref="B547:I547"/>
    <mergeCell ref="B551:I551"/>
    <mergeCell ref="B575:I575"/>
    <mergeCell ref="B576:I576"/>
    <mergeCell ref="B580:I580"/>
    <mergeCell ref="B583:I583"/>
    <mergeCell ref="B584:I584"/>
    <mergeCell ref="B567:I567"/>
    <mergeCell ref="B570:I570"/>
    <mergeCell ref="B571:I571"/>
    <mergeCell ref="B572:I572"/>
    <mergeCell ref="B573:I573"/>
    <mergeCell ref="B574:I574"/>
    <mergeCell ref="B612:I612"/>
    <mergeCell ref="B616:I616"/>
    <mergeCell ref="B620:I620"/>
    <mergeCell ref="B588:I588"/>
    <mergeCell ref="B592:I592"/>
    <mergeCell ref="B596:I596"/>
    <mergeCell ref="B600:I600"/>
    <mergeCell ref="B604:I604"/>
    <mergeCell ref="B608:I608"/>
    <mergeCell ref="B632:I632"/>
    <mergeCell ref="B636:I636"/>
    <mergeCell ref="B640:I640"/>
    <mergeCell ref="B644:I644"/>
    <mergeCell ref="B648:I648"/>
    <mergeCell ref="B624:I624"/>
    <mergeCell ref="B628:I628"/>
    <mergeCell ref="B673:I673"/>
    <mergeCell ref="B677:I677"/>
    <mergeCell ref="B678:H678"/>
    <mergeCell ref="B679:I679"/>
    <mergeCell ref="B680:I680"/>
    <mergeCell ref="B681:I681"/>
    <mergeCell ref="B652:I652"/>
    <mergeCell ref="B653:I653"/>
    <mergeCell ref="B657:I657"/>
    <mergeCell ref="B661:I661"/>
    <mergeCell ref="B665:I665"/>
    <mergeCell ref="B669:I669"/>
    <mergeCell ref="B692:I692"/>
    <mergeCell ref="B694:I694"/>
    <mergeCell ref="B696:I696"/>
    <mergeCell ref="B698:I698"/>
    <mergeCell ref="B700:I700"/>
    <mergeCell ref="B704:I704"/>
    <mergeCell ref="B682:I682"/>
    <mergeCell ref="B683:I683"/>
    <mergeCell ref="B684:I684"/>
    <mergeCell ref="B686:I686"/>
    <mergeCell ref="B687:I687"/>
    <mergeCell ref="B688:I688"/>
    <mergeCell ref="B716:I716"/>
    <mergeCell ref="B717:I717"/>
    <mergeCell ref="B721:I721"/>
    <mergeCell ref="B706:I706"/>
    <mergeCell ref="B707:I707"/>
    <mergeCell ref="B708:I708"/>
    <mergeCell ref="B709:I709"/>
    <mergeCell ref="B710:I710"/>
    <mergeCell ref="B712:I712"/>
  </mergeCells>
  <phoneticPr fontId="8" type="noConversion"/>
  <conditionalFormatting sqref="E20 E37 E40 E51 E54 E57 E60 E72 E75 E78 E81 E84 E87 E89 E109 E114 E117 E120 E123 E128 E131 E140 E157 E160 E163 E166 E169 E172 E175 E182 E189 E192 E195 E200 E205 E208 E211 E214 E220 E227 E246 E254 E260 E262 E264 E268 E270 E275 E277 E279 E283 E289 E291 E293 E295 E297 E301 E303 E305 E307 E309 E313 E315 E317 E319 E323 E325 E327 E329 E331 E337 E339 E341 E343 E345 E349 E353 E357 E361 E363 E365 E369 E373 E375 E377 E379 E381 E383 E385 E387 E389 E391 E393 E399 E521 E527 E533 E539 E578 E582 E586 E590 E594 E598 E602 E606 E610 E614 E618 E622 E626 E630 E634 E638 E642 E646 E650 E655 E659 E663 E667 E671 E675 E690 E702 E714 E719">
    <cfRule type="containsBlanks" dxfId="9" priority="5" stopIfTrue="1">
      <formula>LEN(TRIM(E20))=0</formula>
    </cfRule>
  </conditionalFormatting>
  <conditionalFormatting sqref="E510">
    <cfRule type="containsBlanks" dxfId="8" priority="2" stopIfTrue="1">
      <formula>LEN(TRIM(E510))=0</formula>
    </cfRule>
  </conditionalFormatting>
  <conditionalFormatting sqref="E512">
    <cfRule type="containsBlanks" dxfId="7" priority="1" stopIfTrue="1">
      <formula>LEN(TRIM(E512))=0</formula>
    </cfRule>
  </conditionalFormatting>
  <conditionalFormatting sqref="G20 G37 G40 G51 G54 G57 G60 G72 G75 G78 G81 G84 G87 G89 G109 G114 G117 G120 G123 G128 G131 G140 G157 G160 G163 G166 G169 G172 G175 G182 G189 G192 G195 G200 G205 G208 G211 G214 G220 G227 G246 G254 G260 G262 G264 G268 G270 G275 G277 G279 G283 G289 G291 G293 G295 G297 G301 G303 G305 G307 G309 G313 G315 G317 G319 G323 G325 G327 G329 G331 G337 G339 G341 G343 G345 G349 G353 G357 G361 G363 G365 G369 G373 G375 G377 G379 G381 G383 G385 G387 G389 G391 G393 G399 G521 G527 G533 G539 G578 G582 G586 G590 G594 G598 G602 G606 G610 G614 G618 G622 G626 G630 G634 G638 G642 G646 G650 G655 G659 G663 G667 G671 G675 G690 G702 G714 G719">
    <cfRule type="containsBlanks" dxfId="6" priority="4" stopIfTrue="1">
      <formula>LEN(TRIM(G20))=0</formula>
    </cfRule>
  </conditionalFormatting>
  <conditionalFormatting sqref="I20 I37 I40 I51 I54 I57 I60 I72 I75 I78 I81 I84 I87 I89 I109 I114 I117 I120 I123 I128 I131 I140 I157 I160 I163 I166 I169 I172 I175 I182 I189 I192 I195 I200 I205 I208 I211 I214 I220 I227 I246 I254 I260 I262 I264 I268 I270 I275 I277 I279 I283 I289 I291 I293 I295 I297 I301 I303 I305 I307 I309 I313 I315 I317 I319 I323 I325 I327 I329 I331 I337 I339 I341 I343 I345 I349 I353 I357 I361 I363 I365 I369 I373 I375 I377 I379 I381 I383 I385 I387 I389 I391 I393 I399 I521 I527 I533 I539 I578 I582 I586 I590 I594 I598 I602 I606 I610 I614 I618 I622 I626 I630 I634 I638 I642 I646 I650 I655 I659 I663 I667 I671 I675 I690 I702 I714 I719">
    <cfRule type="containsBlanks" dxfId="5" priority="3" stopIfTrue="1">
      <formula>LEN(TRIM(I20))=0</formula>
    </cfRule>
  </conditionalFormatting>
  <pageMargins left="0.23622047244094491" right="0.23622047244094491" top="0.74803149606299213" bottom="0.74803149606299213" header="0.31496062992125984" footer="0.31496062992125984"/>
  <pageSetup paperSize="9" scale="57" fitToHeight="0" orientation="portrait" r:id="rId1"/>
  <headerFooter>
    <oddFooter>Page &amp;P of &amp;N</oddFooter>
  </headerFooter>
  <rowBreaks count="8" manualBreakCount="8">
    <brk id="56" max="9" man="1"/>
    <brk id="122" max="9" man="1"/>
    <brk id="433" max="9" man="1"/>
    <brk id="508" max="9" man="1"/>
    <brk id="649" max="9" man="1"/>
    <brk id="713" max="9" man="1"/>
    <brk id="722" max="9" man="1"/>
    <brk id="802" max="9"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C6ABEC-5645-48E3-8069-A4E90DB61203}">
  <sheetPr>
    <pageSetUpPr fitToPage="1"/>
  </sheetPr>
  <dimension ref="A1:H13"/>
  <sheetViews>
    <sheetView view="pageBreakPreview" zoomScale="60" zoomScaleNormal="100" workbookViewId="0">
      <selection activeCell="E20" sqref="E20"/>
    </sheetView>
  </sheetViews>
  <sheetFormatPr defaultColWidth="9.1796875" defaultRowHeight="14.5" x14ac:dyDescent="0.35"/>
  <cols>
    <col min="1" max="1" width="9.1796875" style="28"/>
    <col min="2" max="2" width="3" style="28" customWidth="1"/>
    <col min="3" max="4" width="9.1796875" style="28"/>
    <col min="5" max="5" width="42.26953125" style="28" customWidth="1"/>
    <col min="6" max="16384" width="9.1796875" style="28"/>
  </cols>
  <sheetData>
    <row r="1" spans="1:8" x14ac:dyDescent="0.35">
      <c r="A1" s="228"/>
      <c r="B1" s="229"/>
      <c r="C1" s="229"/>
      <c r="D1" s="229"/>
      <c r="E1" s="229"/>
      <c r="F1" s="229"/>
      <c r="G1" s="229"/>
      <c r="H1" s="230"/>
    </row>
    <row r="2" spans="1:8" x14ac:dyDescent="0.35">
      <c r="A2" s="231"/>
      <c r="B2" s="30"/>
      <c r="C2" s="30"/>
      <c r="D2" s="30"/>
      <c r="E2" s="30"/>
      <c r="F2" s="30"/>
      <c r="G2" s="30"/>
      <c r="H2" s="232"/>
    </row>
    <row r="3" spans="1:8" x14ac:dyDescent="0.35">
      <c r="A3" s="231"/>
      <c r="B3" s="30"/>
      <c r="C3" s="30"/>
      <c r="D3" s="30"/>
      <c r="E3" s="30"/>
      <c r="F3" s="30"/>
      <c r="G3" s="30"/>
      <c r="H3" s="232"/>
    </row>
    <row r="4" spans="1:8" x14ac:dyDescent="0.35">
      <c r="A4" s="231"/>
      <c r="B4" s="30"/>
      <c r="C4" s="30"/>
      <c r="D4" s="30"/>
      <c r="E4" s="30"/>
      <c r="F4" s="30"/>
      <c r="G4" s="30"/>
      <c r="H4" s="232"/>
    </row>
    <row r="5" spans="1:8" ht="163" customHeight="1" x14ac:dyDescent="0.35">
      <c r="A5" s="231"/>
      <c r="B5" s="30"/>
      <c r="C5" s="30"/>
      <c r="D5" s="30"/>
      <c r="E5" s="30"/>
      <c r="F5" s="30"/>
      <c r="G5" s="30"/>
      <c r="H5" s="232"/>
    </row>
    <row r="6" spans="1:8" x14ac:dyDescent="0.35">
      <c r="A6" s="231"/>
      <c r="B6" s="30"/>
      <c r="C6" s="30"/>
      <c r="D6" s="30"/>
      <c r="E6" s="30"/>
      <c r="F6" s="30"/>
      <c r="G6" s="30"/>
      <c r="H6" s="232"/>
    </row>
    <row r="7" spans="1:8" ht="115.5" customHeight="1" x14ac:dyDescent="1">
      <c r="A7" s="231"/>
      <c r="B7" s="30"/>
      <c r="C7" s="315" t="s">
        <v>647</v>
      </c>
      <c r="D7" s="315"/>
      <c r="E7" s="315"/>
      <c r="F7" s="315"/>
      <c r="G7" s="315"/>
      <c r="H7" s="232"/>
    </row>
    <row r="8" spans="1:8" x14ac:dyDescent="0.35">
      <c r="A8" s="231"/>
      <c r="B8" s="30"/>
      <c r="C8" s="30"/>
      <c r="D8" s="30"/>
      <c r="E8" s="30"/>
      <c r="F8" s="30"/>
      <c r="G8" s="30"/>
      <c r="H8" s="232"/>
    </row>
    <row r="9" spans="1:8" x14ac:dyDescent="0.35">
      <c r="A9" s="231"/>
      <c r="B9" s="30"/>
      <c r="C9" s="30"/>
      <c r="D9" s="30"/>
      <c r="E9" s="30"/>
      <c r="F9" s="30"/>
      <c r="G9" s="30"/>
      <c r="H9" s="232"/>
    </row>
    <row r="10" spans="1:8" x14ac:dyDescent="0.35">
      <c r="A10" s="231"/>
      <c r="B10" s="30"/>
      <c r="C10" s="30"/>
      <c r="D10" s="30"/>
      <c r="E10" s="30"/>
      <c r="F10" s="30"/>
      <c r="G10" s="30"/>
      <c r="H10" s="232"/>
    </row>
    <row r="11" spans="1:8" ht="409.6" customHeight="1" x14ac:dyDescent="0.4">
      <c r="A11" s="268"/>
      <c r="B11" s="260"/>
      <c r="C11" s="260"/>
      <c r="D11" s="260"/>
      <c r="E11" s="260"/>
      <c r="F11" s="260"/>
      <c r="G11" s="260"/>
      <c r="H11" s="269"/>
    </row>
    <row r="12" spans="1:8" ht="32.25" customHeight="1" x14ac:dyDescent="0.35">
      <c r="A12" s="231"/>
      <c r="B12" s="30"/>
      <c r="C12" s="30"/>
      <c r="D12" s="30"/>
      <c r="E12" s="30"/>
      <c r="F12" s="30"/>
      <c r="G12" s="30"/>
      <c r="H12" s="232"/>
    </row>
    <row r="13" spans="1:8" ht="15" thickBot="1" x14ac:dyDescent="0.4">
      <c r="A13" s="234"/>
      <c r="B13" s="235"/>
      <c r="C13" s="235"/>
      <c r="D13" s="235"/>
      <c r="E13" s="235"/>
      <c r="F13" s="235"/>
      <c r="G13" s="235"/>
      <c r="H13" s="236"/>
    </row>
  </sheetData>
  <sheetProtection algorithmName="SHA-512" hashValue="oAm3x2EcTZLdH2cd56u/OxC5edjxtiTnFi1+qLDnQwudUguc2Oqa6178nl7xP0ktbWfIjtem+JFqdLUPYqfkvQ==" saltValue="VgGjk4b8wJAGU20T+1ghjQ==" spinCount="100000" sheet="1" selectLockedCells="1"/>
  <mergeCells count="2">
    <mergeCell ref="A11:H11"/>
    <mergeCell ref="C7:G7"/>
  </mergeCells>
  <pageMargins left="0.70866141732283472" right="0.70866141732283472" top="0.74803149606299213" bottom="0.74803149606299213" header="0.31496062992125984" footer="0.31496062992125984"/>
  <pageSetup paperSize="9" scale="86" orientation="portrait" r:id="rId1"/>
  <headerFooter>
    <oddFooter>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2A6E25-62A1-4339-80B4-BAD4C56118A1}">
  <dimension ref="A1:F106"/>
  <sheetViews>
    <sheetView view="pageBreakPreview" zoomScale="85" zoomScaleNormal="100" zoomScaleSheetLayoutView="85" workbookViewId="0">
      <pane ySplit="2" topLeftCell="A38" activePane="bottomLeft" state="frozen"/>
      <selection activeCell="E20" sqref="E20"/>
      <selection pane="bottomLeft" activeCell="E46" sqref="E46"/>
    </sheetView>
  </sheetViews>
  <sheetFormatPr defaultRowHeight="14.5" x14ac:dyDescent="0.35"/>
  <cols>
    <col min="2" max="2" width="60.26953125" customWidth="1"/>
    <col min="5" max="5" width="14.26953125" bestFit="1" customWidth="1"/>
    <col min="6" max="6" width="14.81640625" bestFit="1" customWidth="1"/>
  </cols>
  <sheetData>
    <row r="1" spans="1:6" ht="33.5" customHeight="1" x14ac:dyDescent="0.35">
      <c r="A1" s="316" t="str">
        <f>'1. Preliminaries'!A1</f>
        <v>PROCUREMENT OF A CONTRACTOR FOR THE SUPPLY AND INSTALLATION OF HIGH SECURITY FENCING TO NOMSA FRANS PRIMARY SCHOOL IN THE EASTERN CAPE PROVINCE</v>
      </c>
      <c r="B1" s="316"/>
      <c r="C1" s="316"/>
      <c r="D1" s="316"/>
      <c r="E1" s="316"/>
      <c r="F1" s="316"/>
    </row>
    <row r="2" spans="1:6" x14ac:dyDescent="0.35">
      <c r="A2" s="7" t="s">
        <v>3</v>
      </c>
      <c r="B2" s="8" t="s">
        <v>4</v>
      </c>
      <c r="C2" s="9" t="s">
        <v>5</v>
      </c>
      <c r="D2" s="10" t="s">
        <v>6</v>
      </c>
      <c r="E2" s="11" t="s">
        <v>7</v>
      </c>
      <c r="F2" s="11" t="s">
        <v>8</v>
      </c>
    </row>
    <row r="3" spans="1:6" x14ac:dyDescent="0.35">
      <c r="A3" s="15"/>
      <c r="B3" s="16"/>
      <c r="C3" s="17"/>
      <c r="D3" s="18"/>
      <c r="E3" s="19"/>
      <c r="F3" s="19"/>
    </row>
    <row r="4" spans="1:6" x14ac:dyDescent="0.35">
      <c r="A4" s="1"/>
      <c r="B4" s="12" t="s">
        <v>634</v>
      </c>
      <c r="C4" s="3"/>
      <c r="D4" s="4"/>
      <c r="E4" s="5"/>
      <c r="F4" s="5"/>
    </row>
    <row r="5" spans="1:6" x14ac:dyDescent="0.35">
      <c r="A5" s="1"/>
      <c r="B5" s="2"/>
      <c r="C5" s="3"/>
      <c r="D5" s="4"/>
      <c r="E5" s="5"/>
      <c r="F5" s="5"/>
    </row>
    <row r="6" spans="1:6" s="13" customFormat="1" ht="13" x14ac:dyDescent="0.35">
      <c r="A6" s="1"/>
      <c r="B6" s="251" t="s">
        <v>651</v>
      </c>
      <c r="C6" s="3"/>
      <c r="D6" s="4"/>
      <c r="E6" s="5"/>
      <c r="F6" s="5"/>
    </row>
    <row r="7" spans="1:6" s="13" customFormat="1" ht="12.5" x14ac:dyDescent="0.35">
      <c r="A7" s="1"/>
      <c r="B7" s="2"/>
      <c r="C7" s="3"/>
      <c r="D7" s="4"/>
      <c r="E7" s="5"/>
      <c r="F7" s="5"/>
    </row>
    <row r="8" spans="1:6" s="13" customFormat="1" ht="13" x14ac:dyDescent="0.35">
      <c r="A8" s="1"/>
      <c r="B8" s="12" t="s">
        <v>664</v>
      </c>
      <c r="C8" s="3"/>
      <c r="D8" s="4"/>
      <c r="E8" s="5"/>
      <c r="F8" s="5"/>
    </row>
    <row r="9" spans="1:6" s="13" customFormat="1" ht="12.5" x14ac:dyDescent="0.35">
      <c r="A9" s="1"/>
      <c r="B9" s="2"/>
      <c r="C9" s="3"/>
      <c r="D9" s="4"/>
      <c r="E9" s="5"/>
      <c r="F9" s="5"/>
    </row>
    <row r="10" spans="1:6" s="13" customFormat="1" ht="52" x14ac:dyDescent="0.35">
      <c r="A10" s="1"/>
      <c r="B10" s="250" t="s">
        <v>662</v>
      </c>
      <c r="C10" s="3"/>
      <c r="D10" s="4"/>
      <c r="E10" s="5"/>
      <c r="F10" s="5"/>
    </row>
    <row r="11" spans="1:6" s="13" customFormat="1" ht="12.5" x14ac:dyDescent="0.35">
      <c r="A11" s="1"/>
      <c r="B11" s="2"/>
      <c r="C11" s="3"/>
      <c r="D11" s="4"/>
      <c r="E11" s="5"/>
      <c r="F11" s="5"/>
    </row>
    <row r="12" spans="1:6" s="13" customFormat="1" ht="13" x14ac:dyDescent="0.35">
      <c r="A12" s="1"/>
      <c r="B12" s="12" t="s">
        <v>665</v>
      </c>
      <c r="C12" s="3"/>
      <c r="D12" s="4"/>
      <c r="E12" s="5"/>
      <c r="F12" s="5"/>
    </row>
    <row r="13" spans="1:6" s="13" customFormat="1" ht="12.5" x14ac:dyDescent="0.35">
      <c r="A13" s="1"/>
      <c r="B13" s="2"/>
      <c r="C13" s="3"/>
      <c r="D13" s="4"/>
      <c r="E13" s="5"/>
      <c r="F13" s="5"/>
    </row>
    <row r="14" spans="1:6" s="13" customFormat="1" ht="143" x14ac:dyDescent="0.35">
      <c r="A14" s="1"/>
      <c r="B14" s="2" t="s">
        <v>679</v>
      </c>
      <c r="C14" s="3"/>
      <c r="D14" s="4"/>
      <c r="E14" s="5"/>
      <c r="F14" s="5"/>
    </row>
    <row r="15" spans="1:6" s="13" customFormat="1" ht="13" x14ac:dyDescent="0.35">
      <c r="A15" s="1"/>
      <c r="B15" s="250"/>
      <c r="C15" s="3"/>
      <c r="D15" s="4"/>
      <c r="E15" s="5"/>
      <c r="F15" s="5"/>
    </row>
    <row r="16" spans="1:6" s="13" customFormat="1" ht="13" x14ac:dyDescent="0.35">
      <c r="A16" s="1"/>
      <c r="B16" s="12" t="s">
        <v>667</v>
      </c>
      <c r="C16" s="3"/>
      <c r="D16" s="4"/>
      <c r="E16" s="5"/>
      <c r="F16" s="5"/>
    </row>
    <row r="17" spans="1:6" s="13" customFormat="1" ht="26" x14ac:dyDescent="0.35">
      <c r="A17" s="1"/>
      <c r="B17" s="250" t="s">
        <v>670</v>
      </c>
      <c r="C17" s="3"/>
      <c r="D17" s="4"/>
      <c r="E17" s="5"/>
      <c r="F17" s="5"/>
    </row>
    <row r="18" spans="1:6" s="13" customFormat="1" ht="71" customHeight="1" x14ac:dyDescent="0.35">
      <c r="A18" s="1"/>
      <c r="B18" s="250" t="s">
        <v>652</v>
      </c>
      <c r="C18" s="3"/>
      <c r="D18" s="4"/>
      <c r="E18" s="5"/>
      <c r="F18" s="5"/>
    </row>
    <row r="19" spans="1:6" s="13" customFormat="1" ht="2.5" customHeight="1" x14ac:dyDescent="0.35">
      <c r="A19" s="1"/>
      <c r="B19" s="250"/>
      <c r="C19" s="3"/>
      <c r="D19" s="4"/>
      <c r="E19" s="5"/>
      <c r="F19" s="5"/>
    </row>
    <row r="20" spans="1:6" s="13" customFormat="1" ht="27.5" customHeight="1" x14ac:dyDescent="0.35">
      <c r="A20" s="1"/>
      <c r="B20" s="250" t="s">
        <v>653</v>
      </c>
      <c r="C20" s="3"/>
      <c r="D20" s="4"/>
      <c r="E20" s="5"/>
      <c r="F20" s="5"/>
    </row>
    <row r="21" spans="1:6" s="13" customFormat="1" ht="13" x14ac:dyDescent="0.35">
      <c r="A21" s="1"/>
      <c r="B21" s="250"/>
      <c r="C21" s="3"/>
      <c r="D21" s="4"/>
      <c r="E21" s="5"/>
      <c r="F21" s="5"/>
    </row>
    <row r="22" spans="1:6" s="13" customFormat="1" ht="13" x14ac:dyDescent="0.35">
      <c r="A22" s="1"/>
      <c r="B22" s="12" t="s">
        <v>666</v>
      </c>
      <c r="C22" s="3"/>
      <c r="D22" s="4"/>
      <c r="E22" s="5"/>
      <c r="F22" s="5"/>
    </row>
    <row r="23" spans="1:6" s="13" customFormat="1" ht="143" x14ac:dyDescent="0.35">
      <c r="A23" s="1"/>
      <c r="B23" s="250" t="s">
        <v>671</v>
      </c>
      <c r="C23" s="3"/>
      <c r="D23" s="4"/>
      <c r="E23" s="5"/>
      <c r="F23" s="5"/>
    </row>
    <row r="24" spans="1:6" s="13" customFormat="1" ht="13" x14ac:dyDescent="0.35">
      <c r="A24" s="1"/>
      <c r="B24" s="250"/>
      <c r="C24" s="3"/>
      <c r="D24" s="4"/>
      <c r="E24" s="5"/>
      <c r="F24" s="5"/>
    </row>
    <row r="25" spans="1:6" s="13" customFormat="1" ht="13" x14ac:dyDescent="0.35">
      <c r="A25" s="1"/>
      <c r="B25" s="12" t="s">
        <v>674</v>
      </c>
      <c r="C25" s="3"/>
      <c r="D25" s="4"/>
      <c r="E25" s="5"/>
      <c r="F25" s="5"/>
    </row>
    <row r="26" spans="1:6" s="13" customFormat="1" ht="198.5" customHeight="1" x14ac:dyDescent="0.35">
      <c r="A26" s="1"/>
      <c r="B26" s="250" t="s">
        <v>698</v>
      </c>
      <c r="C26" s="3"/>
      <c r="D26" s="4"/>
      <c r="E26" s="5"/>
      <c r="F26" s="5"/>
    </row>
    <row r="27" spans="1:6" s="13" customFormat="1" ht="13" x14ac:dyDescent="0.35">
      <c r="A27" s="1"/>
      <c r="B27" s="250"/>
      <c r="C27" s="3"/>
      <c r="D27" s="4"/>
      <c r="E27" s="5"/>
      <c r="F27" s="5"/>
    </row>
    <row r="28" spans="1:6" s="13" customFormat="1" ht="13" x14ac:dyDescent="0.35">
      <c r="A28" s="1"/>
      <c r="B28" s="12" t="s">
        <v>675</v>
      </c>
      <c r="C28" s="3"/>
      <c r="D28" s="4"/>
      <c r="E28" s="5"/>
      <c r="F28" s="5"/>
    </row>
    <row r="29" spans="1:6" s="13" customFormat="1" ht="175.5" customHeight="1" x14ac:dyDescent="0.35">
      <c r="A29" s="1"/>
      <c r="B29" s="250" t="s">
        <v>682</v>
      </c>
      <c r="C29" s="3"/>
      <c r="D29" s="4"/>
      <c r="E29" s="5"/>
      <c r="F29" s="5"/>
    </row>
    <row r="30" spans="1:6" s="13" customFormat="1" ht="13" x14ac:dyDescent="0.35">
      <c r="A30" s="1"/>
      <c r="B30" s="250"/>
      <c r="C30" s="3"/>
      <c r="D30" s="4"/>
      <c r="E30" s="5"/>
      <c r="F30" s="5"/>
    </row>
    <row r="31" spans="1:6" s="13" customFormat="1" ht="13" x14ac:dyDescent="0.35">
      <c r="A31" s="1"/>
      <c r="B31" s="12" t="s">
        <v>676</v>
      </c>
      <c r="C31" s="3"/>
      <c r="D31" s="4"/>
      <c r="E31" s="5"/>
      <c r="F31" s="5"/>
    </row>
    <row r="32" spans="1:6" s="13" customFormat="1" ht="78" x14ac:dyDescent="0.35">
      <c r="A32" s="1"/>
      <c r="B32" s="250" t="s">
        <v>677</v>
      </c>
      <c r="C32" s="3"/>
      <c r="D32" s="4"/>
      <c r="E32" s="5"/>
      <c r="F32" s="5"/>
    </row>
    <row r="33" spans="1:6" s="13" customFormat="1" ht="13" x14ac:dyDescent="0.35">
      <c r="A33" s="1"/>
      <c r="B33" s="258"/>
      <c r="C33" s="3"/>
      <c r="D33" s="4"/>
      <c r="E33" s="5"/>
      <c r="F33" s="5"/>
    </row>
    <row r="34" spans="1:6" s="13" customFormat="1" ht="13" x14ac:dyDescent="0.35">
      <c r="A34" s="1"/>
      <c r="B34" s="12" t="s">
        <v>678</v>
      </c>
      <c r="C34" s="3"/>
      <c r="D34" s="4"/>
      <c r="E34" s="5"/>
      <c r="F34" s="5"/>
    </row>
    <row r="35" spans="1:6" s="13" customFormat="1" ht="266" customHeight="1" x14ac:dyDescent="0.35">
      <c r="A35" s="1"/>
      <c r="B35" s="250" t="s">
        <v>680</v>
      </c>
      <c r="C35" s="3"/>
      <c r="D35" s="4"/>
      <c r="E35" s="5"/>
      <c r="F35" s="5"/>
    </row>
    <row r="36" spans="1:6" s="13" customFormat="1" ht="13" x14ac:dyDescent="0.35">
      <c r="A36" s="1"/>
      <c r="B36" s="250"/>
      <c r="C36" s="3"/>
      <c r="D36" s="4"/>
      <c r="E36" s="5"/>
      <c r="F36" s="5"/>
    </row>
    <row r="37" spans="1:6" s="13" customFormat="1" ht="27.5" customHeight="1" x14ac:dyDescent="0.35">
      <c r="A37" s="1"/>
      <c r="B37" s="12" t="s">
        <v>668</v>
      </c>
      <c r="C37" s="3"/>
      <c r="D37" s="4"/>
      <c r="E37" s="5"/>
      <c r="F37" s="5"/>
    </row>
    <row r="38" spans="1:6" s="257" customFormat="1" ht="141" customHeight="1" x14ac:dyDescent="0.3">
      <c r="A38" s="252"/>
      <c r="B38" s="253" t="s">
        <v>669</v>
      </c>
      <c r="C38" s="254"/>
      <c r="D38" s="255"/>
      <c r="E38" s="256"/>
      <c r="F38" s="256"/>
    </row>
    <row r="39" spans="1:6" s="257" customFormat="1" ht="83.5" customHeight="1" x14ac:dyDescent="0.3">
      <c r="A39" s="252"/>
      <c r="B39" s="253" t="s">
        <v>681</v>
      </c>
      <c r="C39" s="254"/>
      <c r="D39" s="255"/>
      <c r="E39" s="256"/>
      <c r="F39" s="256"/>
    </row>
    <row r="40" spans="1:6" s="13" customFormat="1" ht="13" x14ac:dyDescent="0.35">
      <c r="A40" s="1"/>
      <c r="B40" s="250"/>
      <c r="C40" s="3"/>
      <c r="D40" s="4"/>
      <c r="E40" s="5"/>
      <c r="F40" s="5"/>
    </row>
    <row r="41" spans="1:6" s="13" customFormat="1" ht="13" x14ac:dyDescent="0.35">
      <c r="A41" s="1"/>
      <c r="B41" s="12" t="s">
        <v>672</v>
      </c>
      <c r="C41" s="3"/>
      <c r="D41" s="4"/>
      <c r="E41" s="5"/>
      <c r="F41" s="5"/>
    </row>
    <row r="42" spans="1:6" s="13" customFormat="1" ht="116.5" customHeight="1" x14ac:dyDescent="0.35">
      <c r="A42" s="1"/>
      <c r="B42" s="250" t="s">
        <v>673</v>
      </c>
      <c r="C42" s="3"/>
      <c r="D42" s="4"/>
      <c r="E42" s="5"/>
      <c r="F42" s="5"/>
    </row>
    <row r="43" spans="1:6" s="13" customFormat="1" ht="12.5" x14ac:dyDescent="0.35">
      <c r="A43" s="1"/>
      <c r="B43" s="2"/>
      <c r="C43" s="3"/>
      <c r="D43" s="4"/>
      <c r="E43" s="5"/>
      <c r="F43" s="5"/>
    </row>
    <row r="44" spans="1:6" s="13" customFormat="1" ht="13" x14ac:dyDescent="0.35">
      <c r="A44" s="1"/>
      <c r="B44" s="12" t="s">
        <v>10</v>
      </c>
      <c r="C44" s="3"/>
      <c r="D44" s="4"/>
      <c r="E44" s="5"/>
      <c r="F44" s="5"/>
    </row>
    <row r="45" spans="1:6" s="13" customFormat="1" ht="12.5" x14ac:dyDescent="0.35">
      <c r="A45" s="1"/>
      <c r="B45" s="2"/>
      <c r="C45" s="3"/>
      <c r="D45" s="4"/>
      <c r="E45" s="5"/>
      <c r="F45" s="5"/>
    </row>
    <row r="46" spans="1:6" s="13" customFormat="1" ht="43" customHeight="1" x14ac:dyDescent="0.35">
      <c r="A46" s="1" t="s">
        <v>12</v>
      </c>
      <c r="B46" s="2" t="s">
        <v>655</v>
      </c>
      <c r="C46" s="3" t="s">
        <v>9</v>
      </c>
      <c r="D46" s="4">
        <f>D52*2</f>
        <v>2020</v>
      </c>
      <c r="E46" s="6"/>
      <c r="F46" s="5">
        <f>ROUND(D46*E46,2)</f>
        <v>0</v>
      </c>
    </row>
    <row r="47" spans="1:6" s="13" customFormat="1" ht="12.5" x14ac:dyDescent="0.35">
      <c r="A47" s="1"/>
      <c r="B47" s="2"/>
      <c r="C47" s="3"/>
      <c r="D47" s="4"/>
      <c r="E47" s="5"/>
      <c r="F47" s="5"/>
    </row>
    <row r="48" spans="1:6" x14ac:dyDescent="0.35">
      <c r="A48" s="1"/>
      <c r="B48" s="12" t="s">
        <v>0</v>
      </c>
      <c r="C48" s="3"/>
      <c r="D48" s="4"/>
      <c r="E48" s="5"/>
      <c r="F48" s="5"/>
    </row>
    <row r="49" spans="1:6" x14ac:dyDescent="0.35">
      <c r="A49" s="1"/>
      <c r="B49" s="2"/>
      <c r="C49" s="3"/>
      <c r="D49" s="4"/>
      <c r="E49" s="5"/>
      <c r="F49" s="5"/>
    </row>
    <row r="50" spans="1:6" ht="68" customHeight="1" x14ac:dyDescent="0.35">
      <c r="A50" s="1"/>
      <c r="B50" s="12" t="s">
        <v>663</v>
      </c>
      <c r="C50" s="3"/>
      <c r="D50" s="4"/>
      <c r="E50" s="5"/>
      <c r="F50" s="5"/>
    </row>
    <row r="51" spans="1:6" x14ac:dyDescent="0.35">
      <c r="A51" s="1"/>
      <c r="B51" s="2"/>
      <c r="C51" s="3"/>
      <c r="D51" s="4"/>
      <c r="E51" s="5"/>
      <c r="F51" s="5"/>
    </row>
    <row r="52" spans="1:6" ht="25" x14ac:dyDescent="0.35">
      <c r="A52" s="1" t="s">
        <v>13</v>
      </c>
      <c r="B52" s="2" t="s">
        <v>661</v>
      </c>
      <c r="C52" s="3" t="s">
        <v>1</v>
      </c>
      <c r="D52" s="4">
        <v>1010</v>
      </c>
      <c r="E52" s="6"/>
      <c r="F52" s="5">
        <f>ROUND(D52*E52,2)</f>
        <v>0</v>
      </c>
    </row>
    <row r="53" spans="1:6" x14ac:dyDescent="0.35">
      <c r="A53" s="1"/>
      <c r="B53" s="2"/>
      <c r="C53" s="3"/>
      <c r="D53" s="4"/>
      <c r="E53" s="5"/>
      <c r="F53" s="5"/>
    </row>
    <row r="54" spans="1:6" ht="42" customHeight="1" x14ac:dyDescent="0.35">
      <c r="A54" s="1" t="s">
        <v>14</v>
      </c>
      <c r="B54" s="2" t="s">
        <v>656</v>
      </c>
      <c r="C54" s="3" t="s">
        <v>1</v>
      </c>
      <c r="D54" s="4">
        <f>1010/2</f>
        <v>505</v>
      </c>
      <c r="E54" s="6"/>
      <c r="F54" s="5">
        <f>ROUND(D54*E54,2)</f>
        <v>0</v>
      </c>
    </row>
    <row r="55" spans="1:6" x14ac:dyDescent="0.35">
      <c r="A55" s="1"/>
      <c r="B55" s="2"/>
      <c r="C55" s="3"/>
      <c r="D55" s="4"/>
      <c r="E55" s="5"/>
      <c r="F55" s="5"/>
    </row>
    <row r="56" spans="1:6" x14ac:dyDescent="0.35">
      <c r="A56" s="1" t="s">
        <v>15</v>
      </c>
      <c r="B56" s="2" t="s">
        <v>657</v>
      </c>
      <c r="C56" s="3" t="s">
        <v>11</v>
      </c>
      <c r="D56" s="4">
        <f>ROUND(D54*0.5*0.5*0.4,0)</f>
        <v>51</v>
      </c>
      <c r="E56" s="6"/>
      <c r="F56" s="5">
        <f>ROUND(D56*E56,2)</f>
        <v>0</v>
      </c>
    </row>
    <row r="57" spans="1:6" x14ac:dyDescent="0.35">
      <c r="A57" s="1"/>
      <c r="B57" s="2"/>
      <c r="C57" s="3"/>
      <c r="D57" s="4"/>
      <c r="E57" s="5"/>
      <c r="F57" s="5"/>
    </row>
    <row r="58" spans="1:6" ht="50" x14ac:dyDescent="0.35">
      <c r="A58" s="1" t="s">
        <v>16</v>
      </c>
      <c r="B58" s="2" t="s">
        <v>701</v>
      </c>
      <c r="C58" s="3" t="s">
        <v>1</v>
      </c>
      <c r="D58" s="4">
        <f>D54</f>
        <v>505</v>
      </c>
      <c r="E58" s="6"/>
      <c r="F58" s="5">
        <f>ROUND(D58*E58,2)</f>
        <v>0</v>
      </c>
    </row>
    <row r="59" spans="1:6" x14ac:dyDescent="0.35">
      <c r="A59" s="1"/>
      <c r="B59" s="2"/>
      <c r="C59" s="3"/>
      <c r="D59" s="4"/>
      <c r="E59" s="5"/>
      <c r="F59" s="5"/>
    </row>
    <row r="60" spans="1:6" ht="41" customHeight="1" x14ac:dyDescent="0.35">
      <c r="A60" s="1" t="s">
        <v>17</v>
      </c>
      <c r="B60" s="2" t="s">
        <v>699</v>
      </c>
      <c r="C60" s="3" t="s">
        <v>2</v>
      </c>
      <c r="D60" s="4">
        <v>338</v>
      </c>
      <c r="E60" s="6"/>
      <c r="F60" s="5">
        <f>ROUND(D60*E60,2)</f>
        <v>0</v>
      </c>
    </row>
    <row r="61" spans="1:6" x14ac:dyDescent="0.35">
      <c r="A61" s="1"/>
      <c r="B61" s="2"/>
      <c r="C61" s="3"/>
      <c r="D61" s="4"/>
      <c r="E61" s="5"/>
      <c r="F61" s="5"/>
    </row>
    <row r="62" spans="1:6" ht="40.5" customHeight="1" x14ac:dyDescent="0.35">
      <c r="A62" s="1" t="s">
        <v>18</v>
      </c>
      <c r="B62" s="2" t="s">
        <v>700</v>
      </c>
      <c r="C62" s="3" t="s">
        <v>2</v>
      </c>
      <c r="D62" s="4">
        <v>6</v>
      </c>
      <c r="E62" s="6"/>
      <c r="F62" s="5">
        <f>ROUND(D62*E62,2)</f>
        <v>0</v>
      </c>
    </row>
    <row r="63" spans="1:6" x14ac:dyDescent="0.35">
      <c r="A63" s="1"/>
      <c r="B63" s="2"/>
      <c r="C63" s="3"/>
      <c r="D63" s="4"/>
      <c r="E63" s="5"/>
      <c r="F63" s="5"/>
    </row>
    <row r="64" spans="1:6" x14ac:dyDescent="0.35">
      <c r="A64" s="1" t="s">
        <v>19</v>
      </c>
      <c r="B64" s="2" t="s">
        <v>659</v>
      </c>
      <c r="C64" s="3" t="s">
        <v>11</v>
      </c>
      <c r="D64" s="4">
        <f>ROUND(0.4*0.4*0.6*344*0.2,0)</f>
        <v>7</v>
      </c>
      <c r="E64" s="6"/>
      <c r="F64" s="5">
        <f>ROUND(D64*E64,2)</f>
        <v>0</v>
      </c>
    </row>
    <row r="65" spans="1:6" x14ac:dyDescent="0.35">
      <c r="A65" s="1"/>
      <c r="B65" s="2"/>
      <c r="C65" s="3"/>
      <c r="D65" s="4"/>
      <c r="E65" s="5"/>
      <c r="F65" s="5"/>
    </row>
    <row r="66" spans="1:6" x14ac:dyDescent="0.35">
      <c r="A66" s="1" t="s">
        <v>20</v>
      </c>
      <c r="B66" s="2" t="s">
        <v>658</v>
      </c>
      <c r="C66" s="3" t="s">
        <v>11</v>
      </c>
      <c r="D66" s="4">
        <f>ROUND(0.4*0.4*0.6*344*0.8,0)</f>
        <v>26</v>
      </c>
      <c r="E66" s="6"/>
      <c r="F66" s="5">
        <f>ROUND(D66*E66,2)</f>
        <v>0</v>
      </c>
    </row>
    <row r="67" spans="1:6" x14ac:dyDescent="0.35">
      <c r="A67" s="1"/>
      <c r="B67" s="2"/>
      <c r="C67" s="3"/>
      <c r="D67" s="4"/>
      <c r="E67" s="5"/>
      <c r="F67" s="5"/>
    </row>
    <row r="68" spans="1:6" x14ac:dyDescent="0.35">
      <c r="A68" s="1" t="s">
        <v>21</v>
      </c>
      <c r="B68" s="2" t="s">
        <v>683</v>
      </c>
      <c r="C68" s="3" t="s">
        <v>2</v>
      </c>
      <c r="D68" s="4">
        <v>2</v>
      </c>
      <c r="E68" s="6"/>
      <c r="F68" s="5">
        <f>ROUND(D68*E68,2)</f>
        <v>0</v>
      </c>
    </row>
    <row r="69" spans="1:6" x14ac:dyDescent="0.35">
      <c r="A69" s="1"/>
      <c r="B69" s="2"/>
      <c r="C69" s="3"/>
      <c r="D69" s="4"/>
      <c r="E69" s="5"/>
      <c r="F69" s="5"/>
    </row>
    <row r="70" spans="1:6" x14ac:dyDescent="0.35">
      <c r="A70" s="1" t="s">
        <v>22</v>
      </c>
      <c r="B70" s="2" t="s">
        <v>684</v>
      </c>
      <c r="C70" s="3" t="s">
        <v>2</v>
      </c>
      <c r="D70" s="4">
        <v>1</v>
      </c>
      <c r="E70" s="6"/>
      <c r="F70" s="5">
        <f>ROUND(D70*E70,2)</f>
        <v>0</v>
      </c>
    </row>
    <row r="71" spans="1:6" x14ac:dyDescent="0.35">
      <c r="A71" s="1"/>
      <c r="B71" s="2"/>
      <c r="C71" s="3"/>
      <c r="D71" s="4"/>
      <c r="E71" s="5"/>
      <c r="F71" s="5"/>
    </row>
    <row r="72" spans="1:6" x14ac:dyDescent="0.35">
      <c r="A72" s="1" t="s">
        <v>23</v>
      </c>
      <c r="B72" s="2" t="s">
        <v>685</v>
      </c>
      <c r="C72" s="3" t="s">
        <v>2</v>
      </c>
      <c r="D72" s="4">
        <v>2</v>
      </c>
      <c r="E72" s="6"/>
      <c r="F72" s="5">
        <f>ROUND(D72*E72,2)</f>
        <v>0</v>
      </c>
    </row>
    <row r="73" spans="1:6" x14ac:dyDescent="0.35">
      <c r="A73" s="1"/>
      <c r="B73" s="2"/>
      <c r="C73" s="3"/>
      <c r="D73" s="4"/>
      <c r="E73" s="5"/>
      <c r="F73" s="5"/>
    </row>
    <row r="74" spans="1:6" x14ac:dyDescent="0.35">
      <c r="A74" s="1" t="s">
        <v>24</v>
      </c>
      <c r="B74" s="2" t="s">
        <v>686</v>
      </c>
      <c r="C74" s="3" t="s">
        <v>2</v>
      </c>
      <c r="D74" s="4">
        <v>1</v>
      </c>
      <c r="E74" s="6"/>
      <c r="F74" s="5">
        <f>ROUND(D74*E74,2)</f>
        <v>0</v>
      </c>
    </row>
    <row r="75" spans="1:6" x14ac:dyDescent="0.35">
      <c r="A75" s="1"/>
      <c r="B75" s="2"/>
      <c r="C75" s="3"/>
      <c r="D75" s="4"/>
      <c r="E75" s="5"/>
      <c r="F75" s="5"/>
    </row>
    <row r="76" spans="1:6" x14ac:dyDescent="0.35">
      <c r="A76" s="1" t="s">
        <v>25</v>
      </c>
      <c r="B76" s="2" t="s">
        <v>687</v>
      </c>
      <c r="C76" s="3" t="s">
        <v>2</v>
      </c>
      <c r="D76" s="4">
        <v>1</v>
      </c>
      <c r="E76" s="6"/>
      <c r="F76" s="24">
        <f>ROUND(D76*E76,2)</f>
        <v>0</v>
      </c>
    </row>
    <row r="77" spans="1:6" x14ac:dyDescent="0.35">
      <c r="A77" s="1"/>
      <c r="B77" s="2"/>
      <c r="C77" s="3"/>
      <c r="D77" s="4"/>
      <c r="E77" s="5"/>
      <c r="F77" s="5"/>
    </row>
    <row r="78" spans="1:6" x14ac:dyDescent="0.35">
      <c r="A78" s="1"/>
      <c r="B78" s="246" t="s">
        <v>649</v>
      </c>
      <c r="C78" s="247"/>
      <c r="D78" s="248"/>
      <c r="E78" s="249"/>
      <c r="F78" s="249">
        <f>SUM(F44:F77)</f>
        <v>0</v>
      </c>
    </row>
    <row r="79" spans="1:6" x14ac:dyDescent="0.35">
      <c r="A79" s="1"/>
      <c r="B79" s="2"/>
      <c r="C79" s="3"/>
      <c r="D79" s="4"/>
      <c r="E79" s="5"/>
      <c r="F79" s="5"/>
    </row>
    <row r="80" spans="1:6" x14ac:dyDescent="0.35">
      <c r="A80" s="7" t="s">
        <v>3</v>
      </c>
      <c r="B80" s="8" t="s">
        <v>4</v>
      </c>
      <c r="C80" s="9" t="s">
        <v>5</v>
      </c>
      <c r="D80" s="10" t="s">
        <v>6</v>
      </c>
      <c r="E80" s="11" t="s">
        <v>7</v>
      </c>
      <c r="F80" s="11" t="s">
        <v>8</v>
      </c>
    </row>
    <row r="81" spans="1:6" x14ac:dyDescent="0.35">
      <c r="A81" s="242"/>
      <c r="B81" s="12"/>
      <c r="C81" s="243"/>
      <c r="D81" s="244"/>
      <c r="E81" s="245"/>
      <c r="F81" s="245"/>
    </row>
    <row r="82" spans="1:6" x14ac:dyDescent="0.35">
      <c r="A82" s="242"/>
      <c r="B82" s="246" t="s">
        <v>650</v>
      </c>
      <c r="C82" s="247"/>
      <c r="D82" s="248"/>
      <c r="E82" s="249"/>
      <c r="F82" s="249">
        <f>F78</f>
        <v>0</v>
      </c>
    </row>
    <row r="83" spans="1:6" x14ac:dyDescent="0.35">
      <c r="A83" s="242"/>
      <c r="B83" s="246"/>
      <c r="C83" s="247"/>
      <c r="D83" s="248"/>
      <c r="E83" s="249"/>
      <c r="F83" s="249"/>
    </row>
    <row r="84" spans="1:6" x14ac:dyDescent="0.35">
      <c r="A84" s="1" t="s">
        <v>26</v>
      </c>
      <c r="B84" s="2" t="s">
        <v>688</v>
      </c>
      <c r="C84" s="3" t="s">
        <v>2</v>
      </c>
      <c r="D84" s="4">
        <v>1</v>
      </c>
      <c r="E84" s="6"/>
      <c r="F84" s="5">
        <f>ROUND(D84*E84,2)</f>
        <v>0</v>
      </c>
    </row>
    <row r="85" spans="1:6" x14ac:dyDescent="0.35">
      <c r="A85" s="1"/>
      <c r="B85" s="2"/>
      <c r="C85" s="3"/>
      <c r="D85" s="4"/>
      <c r="E85" s="5"/>
      <c r="F85" s="5"/>
    </row>
    <row r="86" spans="1:6" x14ac:dyDescent="0.35">
      <c r="A86" s="1" t="s">
        <v>27</v>
      </c>
      <c r="B86" s="2" t="s">
        <v>689</v>
      </c>
      <c r="C86" s="3" t="s">
        <v>2</v>
      </c>
      <c r="D86" s="4">
        <v>1</v>
      </c>
      <c r="E86" s="6"/>
      <c r="F86" s="5">
        <f>ROUND(D86*E86,2)</f>
        <v>0</v>
      </c>
    </row>
    <row r="87" spans="1:6" x14ac:dyDescent="0.35">
      <c r="A87" s="1"/>
      <c r="B87" s="2"/>
      <c r="C87" s="3"/>
      <c r="D87" s="14"/>
      <c r="E87" s="5"/>
      <c r="F87" s="5"/>
    </row>
    <row r="88" spans="1:6" x14ac:dyDescent="0.35">
      <c r="A88" s="1" t="s">
        <v>28</v>
      </c>
      <c r="B88" s="2" t="s">
        <v>690</v>
      </c>
      <c r="C88" s="3" t="s">
        <v>2</v>
      </c>
      <c r="D88" s="4">
        <v>1</v>
      </c>
      <c r="E88" s="6"/>
      <c r="F88" s="5">
        <f>ROUND(D88*E88,2)</f>
        <v>0</v>
      </c>
    </row>
    <row r="89" spans="1:6" x14ac:dyDescent="0.35">
      <c r="A89" s="1"/>
      <c r="B89" s="2"/>
      <c r="C89" s="3"/>
      <c r="D89" s="4"/>
      <c r="E89" s="5"/>
      <c r="F89" s="5"/>
    </row>
    <row r="90" spans="1:6" x14ac:dyDescent="0.35">
      <c r="A90" s="1" t="s">
        <v>29</v>
      </c>
      <c r="B90" s="2" t="s">
        <v>691</v>
      </c>
      <c r="C90" s="3" t="s">
        <v>2</v>
      </c>
      <c r="D90" s="4">
        <v>1</v>
      </c>
      <c r="E90" s="6"/>
      <c r="F90" s="5">
        <f>ROUND(D90*E90,2)</f>
        <v>0</v>
      </c>
    </row>
    <row r="91" spans="1:6" x14ac:dyDescent="0.35">
      <c r="A91" s="1"/>
      <c r="B91" s="2"/>
      <c r="C91" s="3"/>
      <c r="D91" s="4"/>
      <c r="E91" s="5"/>
      <c r="F91" s="5"/>
    </row>
    <row r="92" spans="1:6" x14ac:dyDescent="0.35">
      <c r="A92" s="1" t="s">
        <v>30</v>
      </c>
      <c r="B92" s="2" t="s">
        <v>692</v>
      </c>
      <c r="C92" s="3" t="s">
        <v>2</v>
      </c>
      <c r="D92" s="4">
        <v>1</v>
      </c>
      <c r="E92" s="6"/>
      <c r="F92" s="5">
        <f>ROUND(D92*E92,2)</f>
        <v>0</v>
      </c>
    </row>
    <row r="93" spans="1:6" x14ac:dyDescent="0.35">
      <c r="A93" s="1"/>
      <c r="B93" s="2"/>
      <c r="C93" s="3"/>
      <c r="D93" s="4"/>
      <c r="E93" s="5"/>
      <c r="F93" s="5"/>
    </row>
    <row r="94" spans="1:6" x14ac:dyDescent="0.35">
      <c r="A94" s="1" t="s">
        <v>31</v>
      </c>
      <c r="B94" s="2" t="s">
        <v>693</v>
      </c>
      <c r="C94" s="3" t="s">
        <v>2</v>
      </c>
      <c r="D94" s="4">
        <v>2</v>
      </c>
      <c r="E94" s="6"/>
      <c r="F94" s="5">
        <f>ROUND(D94*E94,2)</f>
        <v>0</v>
      </c>
    </row>
    <row r="95" spans="1:6" x14ac:dyDescent="0.35">
      <c r="A95" s="1"/>
      <c r="B95" s="2"/>
      <c r="C95" s="3"/>
      <c r="D95" s="4"/>
      <c r="E95" s="5"/>
      <c r="F95" s="5"/>
    </row>
    <row r="96" spans="1:6" x14ac:dyDescent="0.35">
      <c r="A96" s="1" t="s">
        <v>32</v>
      </c>
      <c r="B96" s="2" t="s">
        <v>694</v>
      </c>
      <c r="C96" s="3" t="s">
        <v>2</v>
      </c>
      <c r="D96" s="4">
        <v>300</v>
      </c>
      <c r="E96" s="6"/>
      <c r="F96" s="5">
        <f>ROUND(D96*E96,2)</f>
        <v>0</v>
      </c>
    </row>
    <row r="97" spans="1:6" x14ac:dyDescent="0.35">
      <c r="A97" s="237"/>
      <c r="B97" s="238"/>
      <c r="C97" s="239"/>
      <c r="D97" s="240"/>
      <c r="E97" s="241"/>
      <c r="F97" s="241"/>
    </row>
    <row r="98" spans="1:6" ht="80.5" customHeight="1" x14ac:dyDescent="0.35">
      <c r="A98" s="1" t="s">
        <v>33</v>
      </c>
      <c r="B98" s="2" t="s">
        <v>697</v>
      </c>
      <c r="C98" s="3" t="s">
        <v>2</v>
      </c>
      <c r="D98" s="4">
        <v>1</v>
      </c>
      <c r="E98" s="6"/>
      <c r="F98" s="5">
        <f>ROUND(D98*E98,2)</f>
        <v>0</v>
      </c>
    </row>
    <row r="99" spans="1:6" x14ac:dyDescent="0.35">
      <c r="A99" s="1"/>
      <c r="B99" s="2"/>
      <c r="C99" s="3"/>
      <c r="D99" s="4"/>
      <c r="E99" s="5"/>
      <c r="F99" s="5"/>
    </row>
    <row r="100" spans="1:6" ht="81" customHeight="1" x14ac:dyDescent="0.35">
      <c r="A100" s="1" t="s">
        <v>34</v>
      </c>
      <c r="B100" s="2" t="s">
        <v>696</v>
      </c>
      <c r="C100" s="3" t="s">
        <v>2</v>
      </c>
      <c r="D100" s="4">
        <v>1</v>
      </c>
      <c r="E100" s="6"/>
      <c r="F100" s="5">
        <f>ROUND(D100*E100,2)</f>
        <v>0</v>
      </c>
    </row>
    <row r="101" spans="1:6" x14ac:dyDescent="0.35">
      <c r="A101" s="1"/>
      <c r="B101" s="2"/>
      <c r="C101" s="3"/>
      <c r="D101" s="4"/>
      <c r="E101" s="5"/>
      <c r="F101" s="5"/>
    </row>
    <row r="102" spans="1:6" ht="81" customHeight="1" x14ac:dyDescent="0.35">
      <c r="A102" s="1" t="s">
        <v>660</v>
      </c>
      <c r="B102" s="2" t="s">
        <v>695</v>
      </c>
      <c r="C102" s="3" t="s">
        <v>2</v>
      </c>
      <c r="D102" s="4">
        <v>1</v>
      </c>
      <c r="E102" s="6"/>
      <c r="F102" s="5">
        <f>ROUND(D102*E102,2)</f>
        <v>0</v>
      </c>
    </row>
    <row r="103" spans="1:6" x14ac:dyDescent="0.35">
      <c r="A103" s="20"/>
      <c r="B103" s="21"/>
      <c r="C103" s="22"/>
      <c r="D103" s="23"/>
      <c r="E103" s="24"/>
      <c r="F103" s="24"/>
    </row>
    <row r="104" spans="1:6" x14ac:dyDescent="0.35">
      <c r="A104" s="164"/>
      <c r="B104" s="165"/>
      <c r="C104" s="166"/>
      <c r="D104" s="165"/>
      <c r="E104" s="166"/>
      <c r="F104" s="167"/>
    </row>
    <row r="105" spans="1:6" x14ac:dyDescent="0.35">
      <c r="A105" s="168" t="s">
        <v>631</v>
      </c>
      <c r="B105" s="169"/>
      <c r="C105" s="170"/>
      <c r="D105" s="169"/>
      <c r="E105" s="170"/>
      <c r="F105" s="161">
        <f>SUM(F81:F102)</f>
        <v>0</v>
      </c>
    </row>
    <row r="106" spans="1:6" x14ac:dyDescent="0.35">
      <c r="A106" s="171"/>
      <c r="B106" s="172"/>
      <c r="C106" s="173"/>
      <c r="D106" s="172"/>
      <c r="E106" s="173"/>
      <c r="F106" s="174"/>
    </row>
  </sheetData>
  <sheetProtection algorithmName="SHA-512" hashValue="5xcwRd800FtYjVR01w9vDCJvVwrarcRxO8UIQ+ehTOMXIGaJgsXW4s3/bAPKSIl0HibD3PyCUonf50b6qcH2uQ==" saltValue="fapLpmll9idWHt3SRJTAbA==" spinCount="100000" sheet="1" objects="1" scenarios="1"/>
  <mergeCells count="1">
    <mergeCell ref="A1:F1"/>
  </mergeCells>
  <phoneticPr fontId="8" type="noConversion"/>
  <conditionalFormatting sqref="E46">
    <cfRule type="containsBlanks" dxfId="4" priority="3">
      <formula>LEN(TRIM(E46))=0</formula>
    </cfRule>
  </conditionalFormatting>
  <conditionalFormatting sqref="E52 E54 E56 E58 E60 E62 E64 E66 E68 E70 E72 E74 E76 E84 E86 E88 E96 E98 E100 E102">
    <cfRule type="containsBlanks" dxfId="3" priority="4">
      <formula>LEN(TRIM(E52))=0</formula>
    </cfRule>
  </conditionalFormatting>
  <conditionalFormatting sqref="E90 E92">
    <cfRule type="containsBlanks" dxfId="2" priority="2">
      <formula>LEN(TRIM(E90))=0</formula>
    </cfRule>
  </conditionalFormatting>
  <conditionalFormatting sqref="E94">
    <cfRule type="containsBlanks" dxfId="1" priority="1">
      <formula>LEN(TRIM(E94))=0</formula>
    </cfRule>
  </conditionalFormatting>
  <pageMargins left="0.7" right="0.7" top="0.75" bottom="0.75" header="0.3" footer="0.3"/>
  <pageSetup paperSize="9" scale="75" orientation="portrait" r:id="rId1"/>
  <rowBreaks count="3" manualBreakCount="3">
    <brk id="27" max="16383" man="1"/>
    <brk id="40" max="16383" man="1"/>
    <brk id="7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46BD5B-B62D-4EE3-9B25-888528A1CCC9}">
  <sheetPr>
    <pageSetUpPr fitToPage="1"/>
  </sheetPr>
  <dimension ref="A1:H13"/>
  <sheetViews>
    <sheetView view="pageBreakPreview" zoomScale="60" zoomScaleNormal="100" workbookViewId="0">
      <selection activeCell="E20" sqref="E20"/>
    </sheetView>
  </sheetViews>
  <sheetFormatPr defaultColWidth="9.1796875" defaultRowHeight="14.5" x14ac:dyDescent="0.35"/>
  <cols>
    <col min="1" max="1" width="9.1796875" style="28"/>
    <col min="2" max="2" width="3" style="28" customWidth="1"/>
    <col min="3" max="4" width="9.1796875" style="28"/>
    <col min="5" max="5" width="42.26953125" style="28" customWidth="1"/>
    <col min="6" max="16384" width="9.1796875" style="28"/>
  </cols>
  <sheetData>
    <row r="1" spans="1:8" x14ac:dyDescent="0.35">
      <c r="A1" s="228"/>
      <c r="B1" s="229"/>
      <c r="C1" s="229"/>
      <c r="D1" s="229"/>
      <c r="E1" s="229"/>
      <c r="F1" s="229"/>
      <c r="G1" s="229"/>
      <c r="H1" s="230"/>
    </row>
    <row r="2" spans="1:8" x14ac:dyDescent="0.35">
      <c r="A2" s="231"/>
      <c r="B2" s="30"/>
      <c r="C2" s="30"/>
      <c r="D2" s="30"/>
      <c r="E2" s="30"/>
      <c r="F2" s="30"/>
      <c r="G2" s="30"/>
      <c r="H2" s="232"/>
    </row>
    <row r="3" spans="1:8" x14ac:dyDescent="0.35">
      <c r="A3" s="231"/>
      <c r="B3" s="30"/>
      <c r="C3" s="30"/>
      <c r="D3" s="30"/>
      <c r="E3" s="30"/>
      <c r="F3" s="30"/>
      <c r="G3" s="30"/>
      <c r="H3" s="232"/>
    </row>
    <row r="4" spans="1:8" x14ac:dyDescent="0.35">
      <c r="A4" s="231"/>
      <c r="B4" s="30"/>
      <c r="C4" s="30"/>
      <c r="D4" s="30"/>
      <c r="E4" s="30"/>
      <c r="F4" s="30"/>
      <c r="G4" s="30"/>
      <c r="H4" s="232"/>
    </row>
    <row r="5" spans="1:8" ht="163" customHeight="1" x14ac:dyDescent="0.35">
      <c r="A5" s="231"/>
      <c r="B5" s="30"/>
      <c r="C5" s="30"/>
      <c r="D5" s="30"/>
      <c r="E5" s="30"/>
      <c r="F5" s="30"/>
      <c r="G5" s="30"/>
      <c r="H5" s="232"/>
    </row>
    <row r="6" spans="1:8" x14ac:dyDescent="0.35">
      <c r="A6" s="231"/>
      <c r="B6" s="30"/>
      <c r="C6" s="30"/>
      <c r="D6" s="30"/>
      <c r="E6" s="30"/>
      <c r="F6" s="30"/>
      <c r="G6" s="30"/>
      <c r="H6" s="232"/>
    </row>
    <row r="7" spans="1:8" ht="115.5" customHeight="1" x14ac:dyDescent="1">
      <c r="A7" s="231"/>
      <c r="B7" s="30"/>
      <c r="C7" s="315" t="s">
        <v>648</v>
      </c>
      <c r="D7" s="315"/>
      <c r="E7" s="315"/>
      <c r="F7" s="315"/>
      <c r="G7" s="315"/>
      <c r="H7" s="232"/>
    </row>
    <row r="8" spans="1:8" x14ac:dyDescent="0.35">
      <c r="A8" s="231"/>
      <c r="B8" s="30"/>
      <c r="C8" s="30"/>
      <c r="D8" s="30"/>
      <c r="E8" s="30"/>
      <c r="F8" s="30"/>
      <c r="G8" s="30"/>
      <c r="H8" s="232"/>
    </row>
    <row r="9" spans="1:8" x14ac:dyDescent="0.35">
      <c r="A9" s="231"/>
      <c r="B9" s="30"/>
      <c r="C9" s="30"/>
      <c r="D9" s="30"/>
      <c r="E9" s="30"/>
      <c r="F9" s="30"/>
      <c r="G9" s="30"/>
      <c r="H9" s="232"/>
    </row>
    <row r="10" spans="1:8" x14ac:dyDescent="0.35">
      <c r="A10" s="231"/>
      <c r="B10" s="30"/>
      <c r="C10" s="30"/>
      <c r="D10" s="30"/>
      <c r="E10" s="30"/>
      <c r="F10" s="30"/>
      <c r="G10" s="30"/>
      <c r="H10" s="232"/>
    </row>
    <row r="11" spans="1:8" ht="409.6" customHeight="1" x14ac:dyDescent="0.4">
      <c r="A11" s="268"/>
      <c r="B11" s="260"/>
      <c r="C11" s="260"/>
      <c r="D11" s="260"/>
      <c r="E11" s="260"/>
      <c r="F11" s="260"/>
      <c r="G11" s="260"/>
      <c r="H11" s="269"/>
    </row>
    <row r="12" spans="1:8" ht="32.25" customHeight="1" x14ac:dyDescent="0.35">
      <c r="A12" s="231"/>
      <c r="B12" s="30"/>
      <c r="C12" s="30"/>
      <c r="D12" s="30"/>
      <c r="E12" s="30"/>
      <c r="F12" s="30"/>
      <c r="G12" s="30"/>
      <c r="H12" s="232"/>
    </row>
    <row r="13" spans="1:8" ht="15" thickBot="1" x14ac:dyDescent="0.4">
      <c r="A13" s="234"/>
      <c r="B13" s="235"/>
      <c r="C13" s="235"/>
      <c r="D13" s="235"/>
      <c r="E13" s="235"/>
      <c r="F13" s="235"/>
      <c r="G13" s="235"/>
      <c r="H13" s="236"/>
    </row>
  </sheetData>
  <sheetProtection algorithmName="SHA-512" hashValue="qrNgeXZ/zxFQPmvjxJOEOV46OxKZyTz2EVdFEL6t7Z8j2bXDJf9vl1vVQLDPusY9GD/tbIO+BZHxz18WJA5A5A==" saltValue="STO9jrx+x7AsX+pkxlDeLQ==" spinCount="100000" sheet="1" selectLockedCells="1"/>
  <mergeCells count="2">
    <mergeCell ref="C7:G7"/>
    <mergeCell ref="A11:H11"/>
  </mergeCells>
  <pageMargins left="0.70866141732283472" right="0.70866141732283472" top="0.74803149606299213" bottom="0.74803149606299213" header="0.31496062992125984" footer="0.31496062992125984"/>
  <pageSetup paperSize="9" scale="86" orientation="portrait" r:id="rId1"/>
  <headerFooter>
    <oddFooter>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A4A4C9-EFB1-4BBF-9BAE-BD673127BE75}">
  <dimension ref="A1:F23"/>
  <sheetViews>
    <sheetView view="pageBreakPreview" zoomScaleNormal="100" zoomScaleSheetLayoutView="100" workbookViewId="0">
      <pane ySplit="2" topLeftCell="A3" activePane="bottomLeft" state="frozen"/>
      <selection activeCell="E20" sqref="E20"/>
      <selection pane="bottomLeft" activeCell="E20" sqref="E20"/>
    </sheetView>
  </sheetViews>
  <sheetFormatPr defaultRowHeight="14.5" x14ac:dyDescent="0.35"/>
  <cols>
    <col min="2" max="2" width="60.26953125" customWidth="1"/>
    <col min="5" max="5" width="14.26953125" bestFit="1" customWidth="1"/>
    <col min="6" max="6" width="14.81640625" bestFit="1" customWidth="1"/>
    <col min="230" max="230" width="47" customWidth="1"/>
    <col min="237" max="237" width="0" hidden="1" customWidth="1"/>
    <col min="239" max="241" width="0" hidden="1" customWidth="1"/>
    <col min="486" max="486" width="47" customWidth="1"/>
    <col min="493" max="493" width="0" hidden="1" customWidth="1"/>
    <col min="495" max="497" width="0" hidden="1" customWidth="1"/>
    <col min="742" max="742" width="47" customWidth="1"/>
    <col min="749" max="749" width="0" hidden="1" customWidth="1"/>
    <col min="751" max="753" width="0" hidden="1" customWidth="1"/>
    <col min="998" max="998" width="47" customWidth="1"/>
    <col min="1005" max="1005" width="0" hidden="1" customWidth="1"/>
    <col min="1007" max="1009" width="0" hidden="1" customWidth="1"/>
    <col min="1254" max="1254" width="47" customWidth="1"/>
    <col min="1261" max="1261" width="0" hidden="1" customWidth="1"/>
    <col min="1263" max="1265" width="0" hidden="1" customWidth="1"/>
    <col min="1510" max="1510" width="47" customWidth="1"/>
    <col min="1517" max="1517" width="0" hidden="1" customWidth="1"/>
    <col min="1519" max="1521" width="0" hidden="1" customWidth="1"/>
    <col min="1766" max="1766" width="47" customWidth="1"/>
    <col min="1773" max="1773" width="0" hidden="1" customWidth="1"/>
    <col min="1775" max="1777" width="0" hidden="1" customWidth="1"/>
    <col min="2022" max="2022" width="47" customWidth="1"/>
    <col min="2029" max="2029" width="0" hidden="1" customWidth="1"/>
    <col min="2031" max="2033" width="0" hidden="1" customWidth="1"/>
    <col min="2278" max="2278" width="47" customWidth="1"/>
    <col min="2285" max="2285" width="0" hidden="1" customWidth="1"/>
    <col min="2287" max="2289" width="0" hidden="1" customWidth="1"/>
    <col min="2534" max="2534" width="47" customWidth="1"/>
    <col min="2541" max="2541" width="0" hidden="1" customWidth="1"/>
    <col min="2543" max="2545" width="0" hidden="1" customWidth="1"/>
    <col min="2790" max="2790" width="47" customWidth="1"/>
    <col min="2797" max="2797" width="0" hidden="1" customWidth="1"/>
    <col min="2799" max="2801" width="0" hidden="1" customWidth="1"/>
    <col min="3046" max="3046" width="47" customWidth="1"/>
    <col min="3053" max="3053" width="0" hidden="1" customWidth="1"/>
    <col min="3055" max="3057" width="0" hidden="1" customWidth="1"/>
    <col min="3302" max="3302" width="47" customWidth="1"/>
    <col min="3309" max="3309" width="0" hidden="1" customWidth="1"/>
    <col min="3311" max="3313" width="0" hidden="1" customWidth="1"/>
    <col min="3558" max="3558" width="47" customWidth="1"/>
    <col min="3565" max="3565" width="0" hidden="1" customWidth="1"/>
    <col min="3567" max="3569" width="0" hidden="1" customWidth="1"/>
    <col min="3814" max="3814" width="47" customWidth="1"/>
    <col min="3821" max="3821" width="0" hidden="1" customWidth="1"/>
    <col min="3823" max="3825" width="0" hidden="1" customWidth="1"/>
    <col min="4070" max="4070" width="47" customWidth="1"/>
    <col min="4077" max="4077" width="0" hidden="1" customWidth="1"/>
    <col min="4079" max="4081" width="0" hidden="1" customWidth="1"/>
    <col min="4326" max="4326" width="47" customWidth="1"/>
    <col min="4333" max="4333" width="0" hidden="1" customWidth="1"/>
    <col min="4335" max="4337" width="0" hidden="1" customWidth="1"/>
    <col min="4582" max="4582" width="47" customWidth="1"/>
    <col min="4589" max="4589" width="0" hidden="1" customWidth="1"/>
    <col min="4591" max="4593" width="0" hidden="1" customWidth="1"/>
    <col min="4838" max="4838" width="47" customWidth="1"/>
    <col min="4845" max="4845" width="0" hidden="1" customWidth="1"/>
    <col min="4847" max="4849" width="0" hidden="1" customWidth="1"/>
    <col min="5094" max="5094" width="47" customWidth="1"/>
    <col min="5101" max="5101" width="0" hidden="1" customWidth="1"/>
    <col min="5103" max="5105" width="0" hidden="1" customWidth="1"/>
    <col min="5350" max="5350" width="47" customWidth="1"/>
    <col min="5357" max="5357" width="0" hidden="1" customWidth="1"/>
    <col min="5359" max="5361" width="0" hidden="1" customWidth="1"/>
    <col min="5606" max="5606" width="47" customWidth="1"/>
    <col min="5613" max="5613" width="0" hidden="1" customWidth="1"/>
    <col min="5615" max="5617" width="0" hidden="1" customWidth="1"/>
    <col min="5862" max="5862" width="47" customWidth="1"/>
    <col min="5869" max="5869" width="0" hidden="1" customWidth="1"/>
    <col min="5871" max="5873" width="0" hidden="1" customWidth="1"/>
    <col min="6118" max="6118" width="47" customWidth="1"/>
    <col min="6125" max="6125" width="0" hidden="1" customWidth="1"/>
    <col min="6127" max="6129" width="0" hidden="1" customWidth="1"/>
    <col min="6374" max="6374" width="47" customWidth="1"/>
    <col min="6381" max="6381" width="0" hidden="1" customWidth="1"/>
    <col min="6383" max="6385" width="0" hidden="1" customWidth="1"/>
    <col min="6630" max="6630" width="47" customWidth="1"/>
    <col min="6637" max="6637" width="0" hidden="1" customWidth="1"/>
    <col min="6639" max="6641" width="0" hidden="1" customWidth="1"/>
    <col min="6886" max="6886" width="47" customWidth="1"/>
    <col min="6893" max="6893" width="0" hidden="1" customWidth="1"/>
    <col min="6895" max="6897" width="0" hidden="1" customWidth="1"/>
    <col min="7142" max="7142" width="47" customWidth="1"/>
    <col min="7149" max="7149" width="0" hidden="1" customWidth="1"/>
    <col min="7151" max="7153" width="0" hidden="1" customWidth="1"/>
    <col min="7398" max="7398" width="47" customWidth="1"/>
    <col min="7405" max="7405" width="0" hidden="1" customWidth="1"/>
    <col min="7407" max="7409" width="0" hidden="1" customWidth="1"/>
    <col min="7654" max="7654" width="47" customWidth="1"/>
    <col min="7661" max="7661" width="0" hidden="1" customWidth="1"/>
    <col min="7663" max="7665" width="0" hidden="1" customWidth="1"/>
    <col min="7910" max="7910" width="47" customWidth="1"/>
    <col min="7917" max="7917" width="0" hidden="1" customWidth="1"/>
    <col min="7919" max="7921" width="0" hidden="1" customWidth="1"/>
    <col min="8166" max="8166" width="47" customWidth="1"/>
    <col min="8173" max="8173" width="0" hidden="1" customWidth="1"/>
    <col min="8175" max="8177" width="0" hidden="1" customWidth="1"/>
    <col min="8422" max="8422" width="47" customWidth="1"/>
    <col min="8429" max="8429" width="0" hidden="1" customWidth="1"/>
    <col min="8431" max="8433" width="0" hidden="1" customWidth="1"/>
    <col min="8678" max="8678" width="47" customWidth="1"/>
    <col min="8685" max="8685" width="0" hidden="1" customWidth="1"/>
    <col min="8687" max="8689" width="0" hidden="1" customWidth="1"/>
    <col min="8934" max="8934" width="47" customWidth="1"/>
    <col min="8941" max="8941" width="0" hidden="1" customWidth="1"/>
    <col min="8943" max="8945" width="0" hidden="1" customWidth="1"/>
    <col min="9190" max="9190" width="47" customWidth="1"/>
    <col min="9197" max="9197" width="0" hidden="1" customWidth="1"/>
    <col min="9199" max="9201" width="0" hidden="1" customWidth="1"/>
    <col min="9446" max="9446" width="47" customWidth="1"/>
    <col min="9453" max="9453" width="0" hidden="1" customWidth="1"/>
    <col min="9455" max="9457" width="0" hidden="1" customWidth="1"/>
    <col min="9702" max="9702" width="47" customWidth="1"/>
    <col min="9709" max="9709" width="0" hidden="1" customWidth="1"/>
    <col min="9711" max="9713" width="0" hidden="1" customWidth="1"/>
    <col min="9958" max="9958" width="47" customWidth="1"/>
    <col min="9965" max="9965" width="0" hidden="1" customWidth="1"/>
    <col min="9967" max="9969" width="0" hidden="1" customWidth="1"/>
    <col min="10214" max="10214" width="47" customWidth="1"/>
    <col min="10221" max="10221" width="0" hidden="1" customWidth="1"/>
    <col min="10223" max="10225" width="0" hidden="1" customWidth="1"/>
    <col min="10470" max="10470" width="47" customWidth="1"/>
    <col min="10477" max="10477" width="0" hidden="1" customWidth="1"/>
    <col min="10479" max="10481" width="0" hidden="1" customWidth="1"/>
    <col min="10726" max="10726" width="47" customWidth="1"/>
    <col min="10733" max="10733" width="0" hidden="1" customWidth="1"/>
    <col min="10735" max="10737" width="0" hidden="1" customWidth="1"/>
    <col min="10982" max="10982" width="47" customWidth="1"/>
    <col min="10989" max="10989" width="0" hidden="1" customWidth="1"/>
    <col min="10991" max="10993" width="0" hidden="1" customWidth="1"/>
    <col min="11238" max="11238" width="47" customWidth="1"/>
    <col min="11245" max="11245" width="0" hidden="1" customWidth="1"/>
    <col min="11247" max="11249" width="0" hidden="1" customWidth="1"/>
    <col min="11494" max="11494" width="47" customWidth="1"/>
    <col min="11501" max="11501" width="0" hidden="1" customWidth="1"/>
    <col min="11503" max="11505" width="0" hidden="1" customWidth="1"/>
    <col min="11750" max="11750" width="47" customWidth="1"/>
    <col min="11757" max="11757" width="0" hidden="1" customWidth="1"/>
    <col min="11759" max="11761" width="0" hidden="1" customWidth="1"/>
    <col min="12006" max="12006" width="47" customWidth="1"/>
    <col min="12013" max="12013" width="0" hidden="1" customWidth="1"/>
    <col min="12015" max="12017" width="0" hidden="1" customWidth="1"/>
    <col min="12262" max="12262" width="47" customWidth="1"/>
    <col min="12269" max="12269" width="0" hidden="1" customWidth="1"/>
    <col min="12271" max="12273" width="0" hidden="1" customWidth="1"/>
    <col min="12518" max="12518" width="47" customWidth="1"/>
    <col min="12525" max="12525" width="0" hidden="1" customWidth="1"/>
    <col min="12527" max="12529" width="0" hidden="1" customWidth="1"/>
    <col min="12774" max="12774" width="47" customWidth="1"/>
    <col min="12781" max="12781" width="0" hidden="1" customWidth="1"/>
    <col min="12783" max="12785" width="0" hidden="1" customWidth="1"/>
    <col min="13030" max="13030" width="47" customWidth="1"/>
    <col min="13037" max="13037" width="0" hidden="1" customWidth="1"/>
    <col min="13039" max="13041" width="0" hidden="1" customWidth="1"/>
    <col min="13286" max="13286" width="47" customWidth="1"/>
    <col min="13293" max="13293" width="0" hidden="1" customWidth="1"/>
    <col min="13295" max="13297" width="0" hidden="1" customWidth="1"/>
    <col min="13542" max="13542" width="47" customWidth="1"/>
    <col min="13549" max="13549" width="0" hidden="1" customWidth="1"/>
    <col min="13551" max="13553" width="0" hidden="1" customWidth="1"/>
    <col min="13798" max="13798" width="47" customWidth="1"/>
    <col min="13805" max="13805" width="0" hidden="1" customWidth="1"/>
    <col min="13807" max="13809" width="0" hidden="1" customWidth="1"/>
    <col min="14054" max="14054" width="47" customWidth="1"/>
    <col min="14061" max="14061" width="0" hidden="1" customWidth="1"/>
    <col min="14063" max="14065" width="0" hidden="1" customWidth="1"/>
    <col min="14310" max="14310" width="47" customWidth="1"/>
    <col min="14317" max="14317" width="0" hidden="1" customWidth="1"/>
    <col min="14319" max="14321" width="0" hidden="1" customWidth="1"/>
    <col min="14566" max="14566" width="47" customWidth="1"/>
    <col min="14573" max="14573" width="0" hidden="1" customWidth="1"/>
    <col min="14575" max="14577" width="0" hidden="1" customWidth="1"/>
    <col min="14822" max="14822" width="47" customWidth="1"/>
    <col min="14829" max="14829" width="0" hidden="1" customWidth="1"/>
    <col min="14831" max="14833" width="0" hidden="1" customWidth="1"/>
    <col min="15078" max="15078" width="47" customWidth="1"/>
    <col min="15085" max="15085" width="0" hidden="1" customWidth="1"/>
    <col min="15087" max="15089" width="0" hidden="1" customWidth="1"/>
    <col min="15334" max="15334" width="47" customWidth="1"/>
    <col min="15341" max="15341" width="0" hidden="1" customWidth="1"/>
    <col min="15343" max="15345" width="0" hidden="1" customWidth="1"/>
    <col min="15590" max="15590" width="47" customWidth="1"/>
    <col min="15597" max="15597" width="0" hidden="1" customWidth="1"/>
    <col min="15599" max="15601" width="0" hidden="1" customWidth="1"/>
    <col min="15846" max="15846" width="47" customWidth="1"/>
    <col min="15853" max="15853" width="0" hidden="1" customWidth="1"/>
    <col min="15855" max="15857" width="0" hidden="1" customWidth="1"/>
    <col min="16102" max="16102" width="47" customWidth="1"/>
    <col min="16109" max="16109" width="0" hidden="1" customWidth="1"/>
    <col min="16111" max="16113" width="0" hidden="1" customWidth="1"/>
  </cols>
  <sheetData>
    <row r="1" spans="1:6" ht="33.5" customHeight="1" x14ac:dyDescent="0.35">
      <c r="A1" s="316" t="str">
        <f>'1. Preliminaries'!A1</f>
        <v>PROCUREMENT OF A CONTRACTOR FOR THE SUPPLY AND INSTALLATION OF HIGH SECURITY FENCING TO NOMSA FRANS PRIMARY SCHOOL IN THE EASTERN CAPE PROVINCE</v>
      </c>
      <c r="B1" s="316"/>
      <c r="C1" s="316"/>
      <c r="D1" s="316"/>
      <c r="E1" s="316"/>
      <c r="F1" s="316"/>
    </row>
    <row r="2" spans="1:6" x14ac:dyDescent="0.35">
      <c r="A2" s="7" t="s">
        <v>3</v>
      </c>
      <c r="B2" s="8" t="s">
        <v>4</v>
      </c>
      <c r="C2" s="9" t="s">
        <v>5</v>
      </c>
      <c r="D2" s="10" t="s">
        <v>6</v>
      </c>
      <c r="E2" s="11" t="s">
        <v>7</v>
      </c>
      <c r="F2" s="11" t="s">
        <v>8</v>
      </c>
    </row>
    <row r="3" spans="1:6" s="13" customFormat="1" ht="22" customHeight="1" x14ac:dyDescent="0.3">
      <c r="A3" s="15"/>
      <c r="B3" s="227" t="s">
        <v>643</v>
      </c>
      <c r="C3" s="17"/>
      <c r="D3" s="18"/>
      <c r="E3" s="19"/>
      <c r="F3" s="19"/>
    </row>
    <row r="4" spans="1:6" s="13" customFormat="1" ht="12.5" x14ac:dyDescent="0.35">
      <c r="A4" s="1"/>
      <c r="B4" s="2"/>
      <c r="C4" s="3"/>
      <c r="D4" s="4"/>
      <c r="E4" s="5"/>
      <c r="F4" s="5"/>
    </row>
    <row r="5" spans="1:6" s="13" customFormat="1" ht="12.5" x14ac:dyDescent="0.35">
      <c r="A5" s="1"/>
      <c r="B5" s="2"/>
      <c r="C5" s="3"/>
      <c r="D5" s="4"/>
      <c r="E5" s="5"/>
      <c r="F5" s="5"/>
    </row>
    <row r="6" spans="1:6" s="13" customFormat="1" ht="13" x14ac:dyDescent="0.35">
      <c r="A6" s="1"/>
      <c r="B6" s="12" t="s">
        <v>636</v>
      </c>
      <c r="C6" s="3"/>
      <c r="D6" s="4"/>
      <c r="E6" s="5"/>
      <c r="F6" s="5"/>
    </row>
    <row r="7" spans="1:6" s="13" customFormat="1" ht="12.5" x14ac:dyDescent="0.35">
      <c r="A7" s="1"/>
      <c r="B7" s="2"/>
      <c r="C7" s="3"/>
      <c r="D7" s="4"/>
      <c r="E7" s="5"/>
      <c r="F7" s="5"/>
    </row>
    <row r="8" spans="1:6" s="13" customFormat="1" ht="12.5" x14ac:dyDescent="0.35">
      <c r="A8" s="1"/>
      <c r="B8" s="2" t="s">
        <v>637</v>
      </c>
      <c r="C8" s="3"/>
      <c r="D8" s="4"/>
      <c r="E8" s="5"/>
      <c r="F8" s="5"/>
    </row>
    <row r="9" spans="1:6" s="13" customFormat="1" ht="12.5" x14ac:dyDescent="0.35">
      <c r="A9" s="1"/>
      <c r="B9" s="2"/>
      <c r="C9" s="3"/>
      <c r="D9" s="4"/>
      <c r="E9" s="5"/>
      <c r="F9" s="5"/>
    </row>
    <row r="10" spans="1:6" s="13" customFormat="1" ht="12.5" x14ac:dyDescent="0.35">
      <c r="A10" s="1"/>
      <c r="B10" s="2" t="s">
        <v>638</v>
      </c>
      <c r="C10" s="3"/>
      <c r="D10" s="4"/>
      <c r="E10" s="5"/>
      <c r="F10" s="5"/>
    </row>
    <row r="11" spans="1:6" s="13" customFormat="1" ht="12.5" x14ac:dyDescent="0.35">
      <c r="A11" s="1"/>
      <c r="B11" s="2"/>
      <c r="C11" s="3"/>
      <c r="D11" s="4"/>
      <c r="E11" s="5"/>
      <c r="F11" s="5"/>
    </row>
    <row r="12" spans="1:6" s="13" customFormat="1" ht="50" x14ac:dyDescent="0.35">
      <c r="A12" s="1"/>
      <c r="B12" s="2" t="s">
        <v>639</v>
      </c>
      <c r="C12" s="3"/>
      <c r="D12" s="4"/>
      <c r="E12" s="5"/>
      <c r="F12" s="5"/>
    </row>
    <row r="13" spans="1:6" s="13" customFormat="1" ht="12.5" x14ac:dyDescent="0.35">
      <c r="A13" s="1"/>
      <c r="B13" s="2"/>
      <c r="C13" s="3"/>
      <c r="D13" s="4"/>
      <c r="E13" s="5"/>
      <c r="F13" s="5"/>
    </row>
    <row r="14" spans="1:6" s="13" customFormat="1" ht="12.5" x14ac:dyDescent="0.35">
      <c r="A14" s="1"/>
      <c r="B14" s="2"/>
      <c r="C14" s="3"/>
      <c r="D14" s="4"/>
      <c r="E14" s="5"/>
      <c r="F14" s="5"/>
    </row>
    <row r="15" spans="1:6" s="13" customFormat="1" ht="12.5" x14ac:dyDescent="0.35">
      <c r="A15" s="1"/>
      <c r="B15" s="2" t="s">
        <v>644</v>
      </c>
      <c r="C15" s="3"/>
      <c r="D15" s="4"/>
      <c r="E15" s="5"/>
      <c r="F15" s="5"/>
    </row>
    <row r="16" spans="1:6" s="13" customFormat="1" ht="12.5" x14ac:dyDescent="0.35">
      <c r="A16" s="1"/>
      <c r="B16" s="2"/>
      <c r="C16" s="3"/>
      <c r="D16" s="4"/>
      <c r="E16" s="5"/>
      <c r="F16" s="5"/>
    </row>
    <row r="17" spans="1:6" s="13" customFormat="1" ht="37.5" x14ac:dyDescent="0.35">
      <c r="A17" s="1" t="s">
        <v>640</v>
      </c>
      <c r="B17" s="2" t="s">
        <v>645</v>
      </c>
      <c r="C17" s="3" t="s">
        <v>3</v>
      </c>
      <c r="D17" s="4">
        <v>1</v>
      </c>
      <c r="E17" s="5">
        <v>24000</v>
      </c>
      <c r="F17" s="5">
        <f>ROUND(D17*E17,2)</f>
        <v>24000</v>
      </c>
    </row>
    <row r="18" spans="1:6" s="13" customFormat="1" ht="12.5" x14ac:dyDescent="0.35">
      <c r="A18" s="1"/>
      <c r="B18" s="2"/>
      <c r="C18" s="3"/>
      <c r="D18" s="4"/>
      <c r="E18" s="5"/>
      <c r="F18" s="5"/>
    </row>
    <row r="19" spans="1:6" s="13" customFormat="1" ht="12.5" x14ac:dyDescent="0.35">
      <c r="A19" s="1" t="s">
        <v>641</v>
      </c>
      <c r="B19" s="2" t="s">
        <v>642</v>
      </c>
      <c r="C19" s="3" t="s">
        <v>3</v>
      </c>
      <c r="D19" s="4">
        <v>1</v>
      </c>
      <c r="E19" s="6"/>
      <c r="F19" s="5">
        <f>ROUND(D19*E19,2)</f>
        <v>0</v>
      </c>
    </row>
    <row r="20" spans="1:6" s="13" customFormat="1" ht="12.5" x14ac:dyDescent="0.35">
      <c r="A20" s="20"/>
      <c r="B20" s="21"/>
      <c r="C20" s="22"/>
      <c r="D20" s="23"/>
      <c r="E20" s="24"/>
      <c r="F20" s="24"/>
    </row>
    <row r="21" spans="1:6" x14ac:dyDescent="0.35">
      <c r="A21" s="164"/>
      <c r="B21" s="165"/>
      <c r="C21" s="166"/>
      <c r="D21" s="165"/>
      <c r="E21" s="166"/>
      <c r="F21" s="167"/>
    </row>
    <row r="22" spans="1:6" x14ac:dyDescent="0.35">
      <c r="A22" s="168" t="s">
        <v>646</v>
      </c>
      <c r="B22" s="169"/>
      <c r="C22" s="170"/>
      <c r="D22" s="169"/>
      <c r="E22" s="170"/>
      <c r="F22" s="161">
        <f>SUM(F5:F19)</f>
        <v>24000</v>
      </c>
    </row>
    <row r="23" spans="1:6" x14ac:dyDescent="0.35">
      <c r="A23" s="171"/>
      <c r="B23" s="172"/>
      <c r="C23" s="173"/>
      <c r="D23" s="172"/>
      <c r="E23" s="173"/>
      <c r="F23" s="174"/>
    </row>
  </sheetData>
  <sheetProtection algorithmName="SHA-512" hashValue="0Gw1Nhcv2v9hjxu3RMSFV4Op7Gxk1pBTnD+Bi+HZxWVPFqxO9ruQTAQ0CteVkNF3t9bDjGtNshmWHJnuRrnShA==" saltValue="vd9egWCOr/OlU++M+FXF4w==" spinCount="100000" sheet="1" objects="1" scenarios="1"/>
  <mergeCells count="1">
    <mergeCell ref="A1:F1"/>
  </mergeCells>
  <conditionalFormatting sqref="E17 E19">
    <cfRule type="containsBlanks" dxfId="0" priority="1">
      <formula>LEN(TRIM(E17))=0</formula>
    </cfRule>
  </conditionalFormatting>
  <pageMargins left="0.7" right="0.7" top="0.75" bottom="0.75" header="0.3" footer="0.3"/>
  <pageSetup paperSize="9" scale="7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C1A2D4-514E-4A77-B738-F9586EF6B5FB}">
  <dimension ref="A1:D25"/>
  <sheetViews>
    <sheetView view="pageBreakPreview" zoomScaleNormal="100" zoomScaleSheetLayoutView="100" workbookViewId="0">
      <selection activeCell="G6" sqref="G6"/>
    </sheetView>
  </sheetViews>
  <sheetFormatPr defaultRowHeight="14.5" x14ac:dyDescent="0.35"/>
  <cols>
    <col min="1" max="1" width="5.90625" customWidth="1"/>
    <col min="2" max="2" width="63.54296875" customWidth="1"/>
    <col min="3" max="3" width="14.26953125" bestFit="1" customWidth="1"/>
    <col min="4" max="4" width="14.81640625" bestFit="1" customWidth="1"/>
  </cols>
  <sheetData>
    <row r="1" spans="1:4" ht="37" customHeight="1" x14ac:dyDescent="0.35">
      <c r="A1" s="316" t="str">
        <f>'1. Preliminaries'!A1</f>
        <v>PROCUREMENT OF A CONTRACTOR FOR THE SUPPLY AND INSTALLATION OF HIGH SECURITY FENCING TO NOMSA FRANS PRIMARY SCHOOL IN THE EASTERN CAPE PROVINCE</v>
      </c>
      <c r="B1" s="316"/>
      <c r="C1" s="316"/>
      <c r="D1" s="316"/>
    </row>
    <row r="2" spans="1:4" x14ac:dyDescent="0.35">
      <c r="A2" s="182"/>
      <c r="B2" s="183"/>
      <c r="C2" s="184"/>
      <c r="D2" s="185"/>
    </row>
    <row r="3" spans="1:4" x14ac:dyDescent="0.35">
      <c r="A3" s="319" t="s">
        <v>625</v>
      </c>
      <c r="B3" s="320"/>
      <c r="C3" s="187"/>
      <c r="D3" s="188" t="s">
        <v>39</v>
      </c>
    </row>
    <row r="4" spans="1:4" x14ac:dyDescent="0.35">
      <c r="A4" s="189"/>
      <c r="B4" s="190"/>
      <c r="C4" s="191"/>
      <c r="D4" s="192"/>
    </row>
    <row r="5" spans="1:4" x14ac:dyDescent="0.35">
      <c r="A5" s="193"/>
      <c r="B5" s="194"/>
      <c r="C5" s="195"/>
      <c r="D5" s="196"/>
    </row>
    <row r="6" spans="1:4" x14ac:dyDescent="0.35">
      <c r="A6" s="197"/>
      <c r="B6" s="224" t="s">
        <v>626</v>
      </c>
      <c r="C6" s="195"/>
      <c r="D6" s="198">
        <f>'1. Preliminaries'!J883</f>
        <v>0</v>
      </c>
    </row>
    <row r="7" spans="1:4" x14ac:dyDescent="0.35">
      <c r="A7" s="197"/>
      <c r="B7" s="224"/>
      <c r="C7" s="195"/>
      <c r="D7" s="198"/>
    </row>
    <row r="8" spans="1:4" x14ac:dyDescent="0.35">
      <c r="A8" s="193"/>
      <c r="B8" s="224" t="s">
        <v>633</v>
      </c>
      <c r="C8" s="195"/>
      <c r="D8" s="199">
        <f>'2. Fencing'!F105</f>
        <v>0</v>
      </c>
    </row>
    <row r="9" spans="1:4" x14ac:dyDescent="0.35">
      <c r="A9" s="193"/>
      <c r="B9" s="207"/>
      <c r="C9" s="226"/>
      <c r="D9" s="199"/>
    </row>
    <row r="10" spans="1:4" x14ac:dyDescent="0.35">
      <c r="A10" s="193"/>
      <c r="B10" s="207" t="s">
        <v>654</v>
      </c>
      <c r="C10" s="226"/>
      <c r="D10" s="199">
        <f>'3. Prov Sums'!F22</f>
        <v>24000</v>
      </c>
    </row>
    <row r="11" spans="1:4" x14ac:dyDescent="0.35">
      <c r="A11" s="193"/>
      <c r="B11" s="201"/>
      <c r="C11" s="202"/>
      <c r="D11" s="200"/>
    </row>
    <row r="12" spans="1:4" x14ac:dyDescent="0.35">
      <c r="A12" s="203"/>
      <c r="B12" s="204"/>
      <c r="C12" s="205"/>
      <c r="D12" s="206"/>
    </row>
    <row r="13" spans="1:4" x14ac:dyDescent="0.35">
      <c r="A13" s="197"/>
      <c r="B13" s="207" t="s">
        <v>627</v>
      </c>
      <c r="C13" s="208"/>
      <c r="D13" s="198">
        <f>SUM(D6:D10)</f>
        <v>24000</v>
      </c>
    </row>
    <row r="14" spans="1:4" x14ac:dyDescent="0.35">
      <c r="A14" s="197"/>
      <c r="B14" s="209"/>
      <c r="C14" s="210"/>
      <c r="D14" s="211"/>
    </row>
    <row r="15" spans="1:4" x14ac:dyDescent="0.35">
      <c r="A15" s="197"/>
      <c r="B15" s="207" t="s">
        <v>628</v>
      </c>
      <c r="C15" s="210"/>
      <c r="D15" s="211"/>
    </row>
    <row r="16" spans="1:4" ht="29" customHeight="1" x14ac:dyDescent="0.35">
      <c r="A16" s="197"/>
      <c r="B16" s="317" t="s">
        <v>702</v>
      </c>
      <c r="C16" s="318"/>
      <c r="D16" s="212">
        <v>315000</v>
      </c>
    </row>
    <row r="17" spans="1:4" x14ac:dyDescent="0.35">
      <c r="A17" s="213"/>
      <c r="B17" s="214"/>
      <c r="C17" s="215"/>
      <c r="D17" s="216"/>
    </row>
    <row r="18" spans="1:4" x14ac:dyDescent="0.35">
      <c r="A18" s="203"/>
      <c r="B18" s="204"/>
      <c r="C18" s="205"/>
      <c r="D18" s="206"/>
    </row>
    <row r="19" spans="1:4" x14ac:dyDescent="0.35">
      <c r="A19" s="197"/>
      <c r="B19" s="207" t="s">
        <v>629</v>
      </c>
      <c r="C19" s="208"/>
      <c r="D19" s="198">
        <f>D13+D16</f>
        <v>339000</v>
      </c>
    </row>
    <row r="20" spans="1:4" x14ac:dyDescent="0.35">
      <c r="A20" s="197"/>
      <c r="B20" s="209"/>
      <c r="C20" s="210"/>
      <c r="D20" s="211"/>
    </row>
    <row r="21" spans="1:4" x14ac:dyDescent="0.35">
      <c r="A21" s="197"/>
      <c r="B21" s="209" t="s">
        <v>630</v>
      </c>
      <c r="C21" s="210"/>
      <c r="D21" s="211">
        <f>ROUND(D19*0.15,2)</f>
        <v>50850</v>
      </c>
    </row>
    <row r="22" spans="1:4" x14ac:dyDescent="0.35">
      <c r="A22" s="213"/>
      <c r="B22" s="214"/>
      <c r="C22" s="215"/>
      <c r="D22" s="216"/>
    </row>
    <row r="23" spans="1:4" x14ac:dyDescent="0.35">
      <c r="A23" s="217"/>
      <c r="B23" s="218"/>
      <c r="C23" s="219"/>
      <c r="D23" s="206"/>
    </row>
    <row r="24" spans="1:4" x14ac:dyDescent="0.35">
      <c r="A24" s="220"/>
      <c r="B24" s="186" t="s">
        <v>635</v>
      </c>
      <c r="C24" s="187"/>
      <c r="D24" s="198">
        <f>D19+D21</f>
        <v>389850</v>
      </c>
    </row>
    <row r="25" spans="1:4" x14ac:dyDescent="0.35">
      <c r="A25" s="221"/>
      <c r="B25" s="222"/>
      <c r="C25" s="223"/>
      <c r="D25" s="216"/>
    </row>
  </sheetData>
  <sheetProtection algorithmName="SHA-512" hashValue="eZ/uuWIHBBBx7KNljlM9SSbZkW6BezGZrjRcpkoSaMqbPnhWs8xwbUjDvPIm/LmxYBXvWPx//iBq2bCwZfMuHg==" saltValue="XqzWegHpywszcOjxMrVblw==" spinCount="100000" sheet="1" objects="1" scenarios="1"/>
  <mergeCells count="3">
    <mergeCell ref="B16:C16"/>
    <mergeCell ref="A1:D1"/>
    <mergeCell ref="A3:B3"/>
  </mergeCells>
  <pageMargins left="0.7" right="0.7" top="0.75" bottom="0.75" header="0.3" footer="0.3"/>
  <pageSetup paperSize="9" scale="8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COVER</vt:lpstr>
      <vt:lpstr>1.0</vt:lpstr>
      <vt:lpstr>1. Preliminaries</vt:lpstr>
      <vt:lpstr>2.0</vt:lpstr>
      <vt:lpstr>2. Fencing</vt:lpstr>
      <vt:lpstr>3.0</vt:lpstr>
      <vt:lpstr>3. Prov Sums</vt:lpstr>
      <vt:lpstr>Final Summary</vt:lpstr>
      <vt:lpstr>'1. Preliminaries'!Print_Area</vt:lpstr>
      <vt:lpstr>'1.0'!Print_Area</vt:lpstr>
      <vt:lpstr>'2.0'!Print_Area</vt:lpstr>
      <vt:lpstr>'3.0'!Print_Area</vt:lpstr>
      <vt:lpstr>COVER!Print_Area</vt:lpstr>
      <vt:lpstr>'1. Preliminaries'!Print_Titles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Janita Stroebel</dc:creator>
  <cp:lastModifiedBy>Janita Stroebel</cp:lastModifiedBy>
  <cp:lastPrinted>2023-10-03T08:02:04Z</cp:lastPrinted>
  <dcterms:created xsi:type="dcterms:W3CDTF">2023-08-04T06:36:39Z</dcterms:created>
  <dcterms:modified xsi:type="dcterms:W3CDTF">2023-10-03T08:02:36Z</dcterms:modified>
</cp:coreProperties>
</file>