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dbsaorg-my.sharepoint.com/personal/lwazis_dbsa_org/Documents/Desktop/Eastern Cape DoE(ECDoE)/ESTIMATES/Cwecweni SSS/"/>
    </mc:Choice>
  </mc:AlternateContent>
  <xr:revisionPtr revIDLastSave="0" documentId="8_{9998D8FB-68F2-4360-B4BA-9ADCFEF4F978}" xr6:coauthVersionLast="47" xr6:coauthVersionMax="47" xr10:uidLastSave="{00000000-0000-0000-0000-000000000000}"/>
  <bookViews>
    <workbookView xWindow="-110" yWindow="-110" windowWidth="19420" windowHeight="11500" xr2:uid="{39A9B272-99CA-42C8-8FF8-C9FD92897074}"/>
  </bookViews>
  <sheets>
    <sheet name="Cwecweni Pricing Schedule" sheetId="1" r:id="rId1"/>
  </sheets>
  <definedNames>
    <definedName name="_xlnm.Print_Area" localSheetId="0">'Cwecweni Pricing Schedule'!$A$1:$F$237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7" i="1" l="1"/>
  <c r="A145" i="1"/>
  <c r="E145" i="1"/>
  <c r="F145" i="1" s="1"/>
  <c r="F132" i="1"/>
  <c r="E64" i="1"/>
  <c r="F64" i="1" s="1"/>
  <c r="F72" i="1"/>
  <c r="F25" i="1"/>
  <c r="F39" i="1"/>
  <c r="A37" i="1"/>
  <c r="A39" i="1" s="1"/>
  <c r="F37" i="1"/>
  <c r="F35" i="1"/>
  <c r="E143" i="1"/>
  <c r="F143" i="1" s="1"/>
  <c r="A201" i="1"/>
  <c r="A208" i="1" s="1"/>
  <c r="F54" i="1"/>
  <c r="F50" i="1"/>
  <c r="F46" i="1"/>
  <c r="F33" i="1"/>
  <c r="F31" i="1"/>
  <c r="F29" i="1"/>
  <c r="F23" i="1"/>
  <c r="E80" i="1"/>
  <c r="F80" i="1" s="1"/>
  <c r="F201" i="1"/>
  <c r="E139" i="1"/>
  <c r="F139" i="1" s="1"/>
  <c r="F137" i="1"/>
  <c r="F52" i="1"/>
  <c r="F48" i="1"/>
  <c r="E88" i="1"/>
  <c r="F88" i="1" s="1"/>
  <c r="E141" i="1"/>
  <c r="F141" i="1" s="1"/>
  <c r="A46" i="1"/>
  <c r="A48" i="1" s="1"/>
  <c r="A50" i="1" s="1"/>
  <c r="A52" i="1" s="1"/>
  <c r="A54" i="1" s="1"/>
  <c r="F41" i="1" l="1"/>
  <c r="F187" i="1" s="1"/>
  <c r="F57" i="1"/>
  <c r="F190" i="1" s="1"/>
  <c r="F128" i="1" l="1"/>
  <c r="F130" i="1"/>
  <c r="F126" i="1"/>
  <c r="F193" i="1"/>
  <c r="F7" i="1"/>
  <c r="F17" i="1" s="1"/>
  <c r="F184" i="1" s="1"/>
  <c r="F196" i="1" l="1"/>
  <c r="F208" i="1" s="1"/>
  <c r="F231" i="1" s="1"/>
</calcChain>
</file>

<file path=xl/sharedStrings.xml><?xml version="1.0" encoding="utf-8"?>
<sst xmlns="http://schemas.openxmlformats.org/spreadsheetml/2006/main" count="107" uniqueCount="68">
  <si>
    <t>Note: Tenderers to note that this pricing schedule is indicative and must be read and completed in conjuction with the works information provided</t>
  </si>
  <si>
    <t>Item #</t>
  </si>
  <si>
    <t>Description</t>
  </si>
  <si>
    <t>Unit</t>
  </si>
  <si>
    <t>Qty</t>
  </si>
  <si>
    <t>Rate</t>
  </si>
  <si>
    <t>Amount</t>
  </si>
  <si>
    <t>Section 1: PRELIMINARIES and GENERAL</t>
  </si>
  <si>
    <t>Allow for the preliminaries and general. Prices to include all applicable contract clauses, fixed, time based and value related components. All applicable and relevant OHS items as per the prevailing latest regulations must be adhered to and priced for accordingly.</t>
  </si>
  <si>
    <t>Item</t>
  </si>
  <si>
    <t>Section 2: BUILDING WORK</t>
  </si>
  <si>
    <t>No</t>
  </si>
  <si>
    <t>Note: All amounts to be used in full or partly with instruction of the client.</t>
  </si>
  <si>
    <t>ELECTRICAL INSTALLATION</t>
  </si>
  <si>
    <t xml:space="preserve">Profit </t>
  </si>
  <si>
    <t>Attendance</t>
  </si>
  <si>
    <t>COMMUNITY LIASON OFFICER</t>
  </si>
  <si>
    <t>PROJECT STEERING COMMITTEE</t>
  </si>
  <si>
    <t>DESIGN CONSULTANTS</t>
  </si>
  <si>
    <t>Note: Design team to be managed by and paid by the contractor. All disciplines are perform from stage 1 to stage 7 of the FIPDM. All tendered resources must be Professionally Registered</t>
  </si>
  <si>
    <t>Civil and Structural [Pr Eng or Pr Tech Eng]</t>
  </si>
  <si>
    <t>Electrical and Mechanical [Pr Eng or Pr Tech Eng]</t>
  </si>
  <si>
    <t>MONITORING CONSULTANTS:</t>
  </si>
  <si>
    <t>Note: Monitoring team to be managed by and represent the client and be independent of the contractor and paid via the contractor or directly by the client. All disciplines are perform from stage 1 to stage 7 of the FIPDM. All resources must be Professionally Registered</t>
  </si>
  <si>
    <t>OHS Consultant [SACPMP Professionally Registered]</t>
  </si>
  <si>
    <t>Social Facilitator</t>
  </si>
  <si>
    <t>SUMMARY</t>
  </si>
  <si>
    <t>CONTINGENCY</t>
  </si>
  <si>
    <t>Sub- TOTAL</t>
  </si>
  <si>
    <t>TOTAL CARRIED TO FORM OF OFFER</t>
  </si>
  <si>
    <t>Section 3: EXTERNAL WORKS</t>
  </si>
  <si>
    <t xml:space="preserve">Contruction of drinking fountains </t>
  </si>
  <si>
    <t>Section 1 Total</t>
  </si>
  <si>
    <t>Section 2 Total</t>
  </si>
  <si>
    <t>Section 3 Total</t>
  </si>
  <si>
    <t>Section 4: PROVISIONAL SUMS</t>
  </si>
  <si>
    <t>Section 4 Total</t>
  </si>
  <si>
    <t>Section 5: BUDGETARY ALLOWANCE</t>
  </si>
  <si>
    <t>Section 5 Total</t>
  </si>
  <si>
    <t>Pricing Schedule for the Completion of Cwecweni SSS_ Provision of Classrooms and Associated site works</t>
  </si>
  <si>
    <t>Sum</t>
  </si>
  <si>
    <t>Allow for the supply and installation classroom furniture (teacher's desks + chairs and learners desks and chairs), HOD office furniture and storage cabinets complete with appropriate shelving to storage area.</t>
  </si>
  <si>
    <t>Alterations:</t>
  </si>
  <si>
    <t>Allow fo the complete demolition of existing pit toilet including desludging pits, breaking down and filling them up including rehabilitating ground.</t>
  </si>
  <si>
    <t>New buildings:</t>
  </si>
  <si>
    <t>Allow for the Contruction of septic/conservacy tank with enough capacity to last for a minimum 1 year without servicing.</t>
  </si>
  <si>
    <t xml:space="preserve">Allow a sum of R 61 250.00 (Sixty One Thousand Two Hundredand Fifty rands) for the appointment of CLO. </t>
  </si>
  <si>
    <t xml:space="preserve">Contractor to allow for the design and installation of a water reticulation network from tanks to drinking fountains </t>
  </si>
  <si>
    <r>
      <t xml:space="preserve">Construction of a New brick and mortar 3 Classroom Building with a HOD office and storage area complete with earthworks and foundations, superstructure, roofs, rainwater goods and applicable finishes. Buildings must be designed and built to comply with the Minimum Uniform Norms and Standards for public school infrastructure and priced  accordingly.                                                                                                                                                            </t>
    </r>
    <r>
      <rPr>
        <i/>
        <sz val="9"/>
        <color theme="1"/>
        <rFont val="Arial Narrow"/>
        <family val="2"/>
      </rPr>
      <t xml:space="preserve">  The national Building Regulations must be fully adhered to.</t>
    </r>
  </si>
  <si>
    <r>
      <t xml:space="preserve">Allow a sum of R 24 000.00 (Twenty Four Thousand rands) for a maximum of 5 PSC members.                                                                                                                   </t>
    </r>
    <r>
      <rPr>
        <i/>
        <sz val="9"/>
        <color theme="1"/>
        <rFont val="Arial Narrow"/>
        <family val="2"/>
      </rPr>
      <t>Note: Allowance is mainly transportaion and lunch for the unemployed PSC members</t>
    </r>
  </si>
  <si>
    <t>Allow a sum of R 750 000.00 (Seven Hundred Fifty Thousand rand) for contingencies to be used at the client's descretion. To be deducted partly or in full by the client.</t>
  </si>
  <si>
    <t>Cwecweni SSS</t>
  </si>
  <si>
    <r>
      <t xml:space="preserve">Construction of New brick and mortar toilet buildings complete with earthworks and foundations, superstructure, roofs, rainwater goods and applicable finishes (walls, floors ceilings, sanitaryware, plumbing, etc). Buildings must be designed and built to comply with the Minimum Uniform Norms and Standards for public school infrastructure and be priced  accordingly.                                                                                                                                                              </t>
    </r>
    <r>
      <rPr>
        <i/>
        <u/>
        <sz val="9"/>
        <color theme="1"/>
        <rFont val="Arial Narrow"/>
        <family val="2"/>
      </rPr>
      <t>The national Building Regulations must be fully adhered to.</t>
    </r>
  </si>
  <si>
    <r>
      <rPr>
        <b/>
        <sz val="9"/>
        <color theme="1"/>
        <rFont val="Arial Narrow"/>
        <family val="2"/>
      </rPr>
      <t>BOYS</t>
    </r>
    <r>
      <rPr>
        <sz val="9"/>
        <color theme="1"/>
        <rFont val="Arial Narrow"/>
        <family val="2"/>
      </rPr>
      <t xml:space="preserve"> Toilets</t>
    </r>
  </si>
  <si>
    <r>
      <rPr>
        <b/>
        <sz val="9"/>
        <color theme="1"/>
        <rFont val="Arial Narrow"/>
        <family val="2"/>
      </rPr>
      <t>GIRLS</t>
    </r>
    <r>
      <rPr>
        <sz val="9"/>
        <color theme="1"/>
        <rFont val="Arial Narrow"/>
        <family val="2"/>
      </rPr>
      <t xml:space="preserve"> Toilets</t>
    </r>
  </si>
  <si>
    <r>
      <rPr>
        <b/>
        <sz val="9"/>
        <color theme="1"/>
        <rFont val="Arial Narrow"/>
        <family val="2"/>
      </rPr>
      <t>EDUCATORS</t>
    </r>
    <r>
      <rPr>
        <sz val="9"/>
        <color theme="1"/>
        <rFont val="Arial Narrow"/>
        <family val="2"/>
      </rPr>
      <t xml:space="preserve"> (Male and Female including a Paraplegic facility) Toilets</t>
    </r>
  </si>
  <si>
    <t>Construction of reinforced concrete walkways linking the new 3 classroom building and toilets to the rest of the school and to the school entrance, aprons, surface and underground storm management and disposal, etc. complete with and including landscaping (paving and or grassing) where necessary.</t>
  </si>
  <si>
    <r>
      <t xml:space="preserve">Construction of rain water tank stands complete, including the supply, install and connection of rain water tanks (5000l) and rainwater goods (gutters, downpipes, etc).                                                                                        </t>
    </r>
    <r>
      <rPr>
        <i/>
        <sz val="9"/>
        <color theme="1"/>
        <rFont val="Arial Narrow"/>
        <family val="2"/>
      </rPr>
      <t>Note: All tanks must be filled with clean drinking water at Practical Completion</t>
    </r>
  </si>
  <si>
    <t>Geotechnical Engineer [Professionally Registered with ECSA or SACNSP]</t>
  </si>
  <si>
    <t>vat at 15%</t>
  </si>
  <si>
    <t>MECHANICAL INSTALLATION</t>
  </si>
  <si>
    <t>Allow a sum of R 600 000.00 (Six Hundred Thousand rands) for the provision and complete installation of electricity to the new buildings and converted kitchen</t>
  </si>
  <si>
    <t>Allow a sum of R 150 000.00 (One Hundred and Fifty Thousand rands) for the provision and complete installation of kitchen equipment (stoves, LPG, etc.) complete with and including necessary extraction fans and food preparation tables and refrigerators and freezers. Price to include the provision of fire extinguishers, etc.</t>
  </si>
  <si>
    <t>Allow fo the conversion of existing building to a school kitchen including complete renovation and revamp.</t>
  </si>
  <si>
    <t xml:space="preserve">Clerk of Works [Diploma or B. Degree Built Environment_ Civil or Building </t>
  </si>
  <si>
    <t>Architect [Pr Tech Arch or Pr Snr Tech Arch or Pr Arch ]</t>
  </si>
  <si>
    <t>Quantity Surveyor [PrQS_ SACQSP]</t>
  </si>
  <si>
    <t>Construction Project Manager_ Pr CPM with SACPMP [To act as PA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</si>
</sst>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Aptos Narrow"/>
      <family val="2"/>
      <scheme val="minor"/>
    </font>
    <font>
      <sz val="11"/>
      <color theme="1"/>
      <name val="Aptos Narrow"/>
      <family val="2"/>
      <scheme val="minor"/>
    </font>
    <font>
      <b/>
      <u/>
      <sz val="9"/>
      <color theme="1"/>
      <name val="Arial Narrow"/>
      <family val="2"/>
    </font>
    <font>
      <sz val="11"/>
      <color theme="1"/>
      <name val="Arial Narrow"/>
      <family val="2"/>
    </font>
    <font>
      <sz val="9"/>
      <color theme="1"/>
      <name val="Arial Narrow"/>
      <family val="2"/>
    </font>
    <font>
      <b/>
      <i/>
      <sz val="9"/>
      <color theme="1"/>
      <name val="Arial Narrow"/>
      <family val="2"/>
    </font>
    <font>
      <b/>
      <sz val="9"/>
      <color theme="1"/>
      <name val="Arial Narrow"/>
      <family val="2"/>
    </font>
    <font>
      <i/>
      <sz val="9"/>
      <color theme="1"/>
      <name val="Arial Narrow"/>
      <family val="2"/>
    </font>
    <font>
      <u/>
      <sz val="9"/>
      <color theme="1"/>
      <name val="Arial Narrow"/>
      <family val="2"/>
    </font>
    <font>
      <i/>
      <u/>
      <sz val="9"/>
      <color theme="1"/>
      <name val="Arial Narrow"/>
      <family val="2"/>
    </font>
  </fonts>
  <fills count="2">
    <fill>
      <patternFill patternType="none"/>
    </fill>
    <fill>
      <patternFill patternType="gray125"/>
    </fill>
  </fills>
  <borders count="4">
    <border>
      <left/>
      <right/>
      <top/>
      <bottom/>
      <diagonal/>
    </border>
    <border>
      <left style="thin">
        <color auto="1"/>
      </left>
      <right style="thin">
        <color auto="1"/>
      </right>
      <top/>
      <bottom/>
      <diagonal/>
    </border>
    <border>
      <left/>
      <right/>
      <top/>
      <bottom style="thin">
        <color auto="1"/>
      </bottom>
      <diagonal/>
    </border>
    <border>
      <left/>
      <right/>
      <top/>
      <bottom style="double">
        <color auto="1"/>
      </bottom>
      <diagonal/>
    </border>
  </borders>
  <cellStyleXfs count="2">
    <xf numFmtId="0" fontId="0" fillId="0" borderId="0"/>
    <xf numFmtId="43" fontId="1" fillId="0" borderId="0" applyFont="0" applyFill="0" applyBorder="0" applyAlignment="0" applyProtection="0"/>
  </cellStyleXfs>
  <cellXfs count="40">
    <xf numFmtId="0" fontId="0" fillId="0" borderId="0" xfId="0"/>
    <xf numFmtId="43" fontId="3" fillId="0" borderId="1" xfId="1" applyFont="1" applyBorder="1" applyProtection="1">
      <protection locked="0"/>
    </xf>
    <xf numFmtId="0" fontId="4" fillId="0" borderId="0" xfId="0" applyFont="1" applyProtection="1">
      <protection locked="0"/>
    </xf>
    <xf numFmtId="43" fontId="4" fillId="0" borderId="1" xfId="1" applyFont="1" applyBorder="1" applyProtection="1">
      <protection locked="0"/>
    </xf>
    <xf numFmtId="43" fontId="4" fillId="0" borderId="0" xfId="1" applyFont="1" applyProtection="1">
      <protection locked="0"/>
    </xf>
    <xf numFmtId="43" fontId="6" fillId="0" borderId="1" xfId="1" applyFont="1" applyBorder="1" applyProtection="1">
      <protection locked="0"/>
    </xf>
    <xf numFmtId="43" fontId="6" fillId="0" borderId="2" xfId="1" applyFont="1" applyBorder="1" applyProtection="1">
      <protection locked="0"/>
    </xf>
    <xf numFmtId="43" fontId="6" fillId="0" borderId="0" xfId="1" applyFont="1" applyBorder="1" applyProtection="1">
      <protection locked="0"/>
    </xf>
    <xf numFmtId="43" fontId="4" fillId="0" borderId="1" xfId="1" applyFont="1" applyBorder="1" applyAlignment="1" applyProtection="1">
      <alignment horizontal="left"/>
    </xf>
    <xf numFmtId="43" fontId="4" fillId="0" borderId="1" xfId="1" applyFont="1" applyBorder="1" applyAlignment="1" applyProtection="1">
      <alignment horizontal="left"/>
      <protection locked="0"/>
    </xf>
    <xf numFmtId="43" fontId="4" fillId="0" borderId="0" xfId="1" applyFont="1" applyAlignment="1" applyProtection="1">
      <alignment horizontal="left"/>
      <protection locked="0"/>
    </xf>
    <xf numFmtId="43" fontId="4" fillId="0" borderId="0" xfId="0" applyNumberFormat="1" applyFont="1" applyProtection="1">
      <protection locked="0"/>
    </xf>
    <xf numFmtId="43" fontId="6" fillId="0" borderId="0" xfId="1" applyFont="1" applyProtection="1">
      <protection locked="0"/>
    </xf>
    <xf numFmtId="43" fontId="6" fillId="0" borderId="1" xfId="1" applyFont="1" applyBorder="1" applyAlignment="1" applyProtection="1">
      <alignment horizontal="left"/>
      <protection locked="0"/>
    </xf>
    <xf numFmtId="0" fontId="6" fillId="0" borderId="0" xfId="0" applyFont="1" applyProtection="1">
      <protection locked="0"/>
    </xf>
    <xf numFmtId="43" fontId="6" fillId="0" borderId="3" xfId="1" applyFont="1" applyBorder="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justify" vertical="center"/>
      <protection locked="0"/>
    </xf>
    <xf numFmtId="43" fontId="3" fillId="0" borderId="0" xfId="0" applyNumberFormat="1" applyFont="1" applyAlignment="1" applyProtection="1">
      <alignment horizontal="justify" vertical="center"/>
      <protection locked="0"/>
    </xf>
    <xf numFmtId="0" fontId="2" fillId="0" borderId="0" xfId="0" applyFont="1"/>
    <xf numFmtId="0" fontId="3" fillId="0" borderId="1" xfId="0" applyFont="1" applyBorder="1"/>
    <xf numFmtId="0" fontId="5" fillId="0" borderId="0" xfId="0" applyFont="1" applyAlignment="1">
      <alignment horizontal="left"/>
    </xf>
    <xf numFmtId="0" fontId="4" fillId="0" borderId="0" xfId="0" applyFont="1"/>
    <xf numFmtId="0" fontId="4" fillId="0" borderId="1" xfId="0" applyFont="1" applyBorder="1"/>
    <xf numFmtId="0" fontId="4" fillId="0" borderId="1" xfId="0" applyFont="1" applyBorder="1" applyAlignment="1">
      <alignment horizontal="left"/>
    </xf>
    <xf numFmtId="0" fontId="6" fillId="0" borderId="0" xfId="0" applyFont="1"/>
    <xf numFmtId="0" fontId="4" fillId="0" borderId="0" xfId="0" quotePrefix="1" applyFont="1"/>
    <xf numFmtId="0" fontId="4" fillId="0" borderId="1" xfId="0" quotePrefix="1" applyFont="1" applyBorder="1" applyAlignment="1">
      <alignment wrapText="1"/>
    </xf>
    <xf numFmtId="0" fontId="6" fillId="0" borderId="1" xfId="0" applyFont="1" applyBorder="1" applyAlignment="1">
      <alignment horizontal="right"/>
    </xf>
    <xf numFmtId="0" fontId="6" fillId="0" borderId="1" xfId="0" applyFont="1" applyBorder="1"/>
    <xf numFmtId="0" fontId="6" fillId="0" borderId="1" xfId="0" applyFont="1" applyBorder="1" applyAlignment="1">
      <alignment horizontal="left"/>
    </xf>
    <xf numFmtId="0" fontId="2" fillId="0" borderId="1" xfId="0" applyFont="1" applyBorder="1"/>
    <xf numFmtId="0" fontId="2" fillId="0" borderId="1" xfId="0" quotePrefix="1" applyFont="1" applyBorder="1" applyAlignment="1">
      <alignment wrapText="1"/>
    </xf>
    <xf numFmtId="0" fontId="8" fillId="0" borderId="1" xfId="0" quotePrefix="1" applyFont="1" applyBorder="1" applyAlignment="1">
      <alignment wrapText="1"/>
    </xf>
    <xf numFmtId="0" fontId="8" fillId="0" borderId="1" xfId="0" applyFont="1" applyBorder="1"/>
    <xf numFmtId="0" fontId="4" fillId="0" borderId="1" xfId="0" applyFont="1" applyBorder="1" applyAlignment="1">
      <alignment horizontal="left" vertical="center"/>
    </xf>
    <xf numFmtId="0" fontId="8" fillId="0" borderId="1" xfId="0" applyFont="1" applyBorder="1" applyAlignment="1">
      <alignment vertical="center"/>
    </xf>
    <xf numFmtId="0" fontId="2" fillId="0" borderId="1" xfId="0" applyFont="1" applyBorder="1" applyAlignment="1">
      <alignment horizontal="center"/>
    </xf>
    <xf numFmtId="0" fontId="4" fillId="0" borderId="0" xfId="0" applyFont="1" applyAlignment="1">
      <alignment horizontal="left"/>
    </xf>
    <xf numFmtId="0" fontId="4" fillId="0" borderId="1"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3ACFB-84EE-4A89-8658-E7EA8EE50A6C}">
  <dimension ref="A1:R237"/>
  <sheetViews>
    <sheetView tabSelected="1" view="pageBreakPreview" zoomScaleNormal="100" zoomScaleSheetLayoutView="100" workbookViewId="0">
      <pane ySplit="3" topLeftCell="A216" activePane="bottomLeft" state="frozen"/>
      <selection pane="bottomLeft" activeCell="D8" sqref="D8"/>
    </sheetView>
  </sheetViews>
  <sheetFormatPr defaultColWidth="8.81640625" defaultRowHeight="11.5" x14ac:dyDescent="0.25"/>
  <cols>
    <col min="1" max="1" width="4.453125" style="22" customWidth="1"/>
    <col min="2" max="2" width="36.6328125" style="22" customWidth="1"/>
    <col min="3" max="3" width="8.453125" style="22" customWidth="1"/>
    <col min="4" max="4" width="8.453125" style="38" customWidth="1"/>
    <col min="5" max="6" width="17.6328125" style="4" customWidth="1"/>
    <col min="7" max="7" width="18.90625" style="2" customWidth="1"/>
    <col min="8" max="8" width="11.1796875" style="2" hidden="1" customWidth="1"/>
    <col min="9" max="9" width="4.90625" style="2" hidden="1" customWidth="1"/>
    <col min="10" max="10" width="8.81640625" style="2" hidden="1" customWidth="1"/>
    <col min="11" max="11" width="3.54296875" style="2" hidden="1" customWidth="1"/>
    <col min="12" max="15" width="8.81640625" style="2" hidden="1" customWidth="1"/>
    <col min="16" max="16" width="5" style="2" hidden="1" customWidth="1"/>
    <col min="17" max="18" width="8.81640625" style="2" hidden="1" customWidth="1"/>
    <col min="19" max="16384" width="8.81640625" style="2"/>
  </cols>
  <sheetData>
    <row r="1" spans="1:6" ht="24.5" customHeight="1" x14ac:dyDescent="0.3">
      <c r="A1" s="19" t="s">
        <v>39</v>
      </c>
      <c r="B1" s="20"/>
      <c r="C1" s="20"/>
      <c r="D1" s="20"/>
      <c r="E1" s="1"/>
      <c r="F1" s="4" t="s">
        <v>51</v>
      </c>
    </row>
    <row r="2" spans="1:6" ht="27.65" customHeight="1" x14ac:dyDescent="0.25">
      <c r="A2" s="21" t="s">
        <v>0</v>
      </c>
      <c r="B2" s="21"/>
      <c r="C2" s="21"/>
      <c r="D2" s="21"/>
      <c r="E2" s="16"/>
      <c r="F2" s="16"/>
    </row>
    <row r="3" spans="1:6" x14ac:dyDescent="0.25">
      <c r="A3" s="22" t="s">
        <v>1</v>
      </c>
      <c r="B3" s="23" t="s">
        <v>2</v>
      </c>
      <c r="C3" s="23" t="s">
        <v>3</v>
      </c>
      <c r="D3" s="24" t="s">
        <v>4</v>
      </c>
      <c r="E3" s="3" t="s">
        <v>5</v>
      </c>
      <c r="F3" s="4" t="s">
        <v>6</v>
      </c>
    </row>
    <row r="4" spans="1:6" x14ac:dyDescent="0.25">
      <c r="B4" s="23"/>
      <c r="C4" s="23"/>
      <c r="D4" s="24"/>
      <c r="E4" s="3"/>
    </row>
    <row r="5" spans="1:6" x14ac:dyDescent="0.25">
      <c r="A5" s="25" t="s">
        <v>7</v>
      </c>
      <c r="B5" s="23"/>
      <c r="C5" s="23"/>
      <c r="D5" s="24"/>
      <c r="E5" s="3"/>
    </row>
    <row r="6" spans="1:6" x14ac:dyDescent="0.25">
      <c r="B6" s="23"/>
      <c r="C6" s="23"/>
      <c r="D6" s="24"/>
      <c r="E6" s="3"/>
    </row>
    <row r="7" spans="1:6" ht="82.75" customHeight="1" x14ac:dyDescent="0.25">
      <c r="A7" s="26">
        <v>1</v>
      </c>
      <c r="B7" s="27" t="s">
        <v>8</v>
      </c>
      <c r="C7" s="23" t="s">
        <v>9</v>
      </c>
      <c r="D7" s="24">
        <v>1</v>
      </c>
      <c r="E7" s="3"/>
      <c r="F7" s="4">
        <f>D7*E7</f>
        <v>0</v>
      </c>
    </row>
    <row r="8" spans="1:6" ht="82.75" customHeight="1" x14ac:dyDescent="0.25">
      <c r="A8" s="26"/>
      <c r="B8" s="27"/>
      <c r="C8" s="23"/>
      <c r="D8" s="24"/>
      <c r="E8" s="3"/>
    </row>
    <row r="9" spans="1:6" ht="82.75" customHeight="1" x14ac:dyDescent="0.25">
      <c r="A9" s="26"/>
      <c r="B9" s="27"/>
      <c r="C9" s="23"/>
      <c r="D9" s="24"/>
      <c r="E9" s="3"/>
    </row>
    <row r="10" spans="1:6" ht="82.75" customHeight="1" x14ac:dyDescent="0.25">
      <c r="A10" s="26"/>
      <c r="B10" s="27"/>
      <c r="C10" s="23"/>
      <c r="D10" s="24"/>
      <c r="E10" s="3"/>
    </row>
    <row r="11" spans="1:6" ht="82.75" customHeight="1" x14ac:dyDescent="0.25">
      <c r="A11" s="26"/>
      <c r="B11" s="27"/>
      <c r="C11" s="23"/>
      <c r="D11" s="24"/>
      <c r="E11" s="3"/>
    </row>
    <row r="12" spans="1:6" ht="82.75" customHeight="1" x14ac:dyDescent="0.25">
      <c r="A12" s="26"/>
      <c r="B12" s="27"/>
      <c r="C12" s="23"/>
      <c r="D12" s="24"/>
      <c r="E12" s="3"/>
    </row>
    <row r="13" spans="1:6" ht="82.75" customHeight="1" x14ac:dyDescent="0.25">
      <c r="A13" s="26"/>
      <c r="B13" s="27"/>
      <c r="C13" s="23"/>
      <c r="D13" s="24"/>
      <c r="E13" s="3"/>
    </row>
    <row r="14" spans="1:6" ht="12" customHeight="1" x14ac:dyDescent="0.25">
      <c r="A14" s="26"/>
      <c r="B14" s="27"/>
      <c r="C14" s="23"/>
      <c r="D14" s="24"/>
      <c r="E14" s="3"/>
    </row>
    <row r="15" spans="1:6" ht="12" customHeight="1" x14ac:dyDescent="0.25">
      <c r="A15" s="26"/>
      <c r="B15" s="27"/>
      <c r="C15" s="23"/>
      <c r="D15" s="24"/>
      <c r="E15" s="3"/>
    </row>
    <row r="16" spans="1:6" x14ac:dyDescent="0.25">
      <c r="B16" s="27"/>
      <c r="C16" s="23"/>
      <c r="D16" s="24"/>
      <c r="E16" s="3"/>
    </row>
    <row r="17" spans="1:8" x14ac:dyDescent="0.25">
      <c r="B17" s="28" t="s">
        <v>32</v>
      </c>
      <c r="C17" s="29"/>
      <c r="D17" s="30"/>
      <c r="E17" s="5"/>
      <c r="F17" s="6">
        <f>SUM(F7:F16)</f>
        <v>0</v>
      </c>
    </row>
    <row r="18" spans="1:8" x14ac:dyDescent="0.25">
      <c r="B18" s="23"/>
      <c r="C18" s="23"/>
      <c r="D18" s="24"/>
      <c r="E18" s="3"/>
    </row>
    <row r="19" spans="1:8" x14ac:dyDescent="0.25">
      <c r="A19" s="25" t="s">
        <v>10</v>
      </c>
      <c r="B19" s="23"/>
      <c r="C19" s="23"/>
      <c r="D19" s="24"/>
      <c r="E19" s="3"/>
      <c r="F19" s="4" t="s">
        <v>51</v>
      </c>
    </row>
    <row r="20" spans="1:8" x14ac:dyDescent="0.25">
      <c r="A20" s="25"/>
      <c r="B20" s="23"/>
      <c r="C20" s="23"/>
      <c r="D20" s="24"/>
      <c r="E20" s="3"/>
    </row>
    <row r="21" spans="1:8" x14ac:dyDescent="0.25">
      <c r="B21" s="31" t="s">
        <v>42</v>
      </c>
      <c r="C21" s="23"/>
      <c r="D21" s="24"/>
      <c r="E21" s="3"/>
    </row>
    <row r="22" spans="1:8" x14ac:dyDescent="0.25">
      <c r="B22" s="29"/>
      <c r="C22" s="23"/>
      <c r="D22" s="24"/>
      <c r="E22" s="3"/>
    </row>
    <row r="23" spans="1:8" ht="56.4" customHeight="1" x14ac:dyDescent="0.25">
      <c r="A23" s="22">
        <v>1</v>
      </c>
      <c r="B23" s="27" t="s">
        <v>43</v>
      </c>
      <c r="C23" s="23" t="s">
        <v>40</v>
      </c>
      <c r="D23" s="24">
        <v>1</v>
      </c>
      <c r="E23" s="3"/>
      <c r="F23" s="4">
        <f>D23*E23</f>
        <v>0</v>
      </c>
      <c r="H23" s="17"/>
    </row>
    <row r="24" spans="1:8" ht="11.5" customHeight="1" x14ac:dyDescent="0.25">
      <c r="B24" s="27"/>
      <c r="C24" s="23"/>
      <c r="D24" s="24"/>
      <c r="E24" s="3"/>
      <c r="H24" s="17"/>
    </row>
    <row r="25" spans="1:8" ht="24" customHeight="1" x14ac:dyDescent="0.25">
      <c r="A25" s="22">
        <v>2</v>
      </c>
      <c r="B25" s="27" t="s">
        <v>63</v>
      </c>
      <c r="C25" s="23" t="s">
        <v>40</v>
      </c>
      <c r="D25" s="24">
        <v>1</v>
      </c>
      <c r="E25" s="3"/>
      <c r="F25" s="4">
        <f>D25*E25</f>
        <v>0</v>
      </c>
      <c r="H25" s="17"/>
    </row>
    <row r="26" spans="1:8" ht="12" customHeight="1" x14ac:dyDescent="0.25">
      <c r="B26" s="27"/>
      <c r="C26" s="23"/>
      <c r="D26" s="24"/>
      <c r="E26" s="3"/>
      <c r="H26" s="17"/>
    </row>
    <row r="27" spans="1:8" ht="12" customHeight="1" x14ac:dyDescent="0.25">
      <c r="B27" s="32" t="s">
        <v>44</v>
      </c>
      <c r="C27" s="23"/>
      <c r="D27" s="24"/>
      <c r="E27" s="3"/>
      <c r="H27" s="17"/>
    </row>
    <row r="28" spans="1:8" ht="12" customHeight="1" x14ac:dyDescent="0.25">
      <c r="B28" s="27"/>
      <c r="C28" s="23"/>
      <c r="D28" s="24"/>
      <c r="E28" s="3"/>
      <c r="H28" s="17"/>
    </row>
    <row r="29" spans="1:8" ht="85.5" customHeight="1" x14ac:dyDescent="0.25">
      <c r="A29" s="22">
        <v>1</v>
      </c>
      <c r="B29" s="27" t="s">
        <v>48</v>
      </c>
      <c r="C29" s="23" t="s">
        <v>40</v>
      </c>
      <c r="D29" s="24">
        <v>1</v>
      </c>
      <c r="E29" s="3"/>
      <c r="F29" s="4">
        <f>D29*E29</f>
        <v>0</v>
      </c>
      <c r="H29" s="17"/>
    </row>
    <row r="30" spans="1:8" x14ac:dyDescent="0.25">
      <c r="B30" s="23"/>
      <c r="C30" s="23"/>
      <c r="D30" s="24"/>
      <c r="E30" s="3"/>
    </row>
    <row r="31" spans="1:8" ht="49.5" customHeight="1" x14ac:dyDescent="0.25">
      <c r="A31" s="22">
        <v>2</v>
      </c>
      <c r="B31" s="27" t="s">
        <v>41</v>
      </c>
      <c r="C31" s="23" t="s">
        <v>9</v>
      </c>
      <c r="D31" s="24">
        <v>1</v>
      </c>
      <c r="E31" s="3"/>
      <c r="F31" s="4">
        <f>D31*E31</f>
        <v>0</v>
      </c>
    </row>
    <row r="32" spans="1:8" x14ac:dyDescent="0.25">
      <c r="B32" s="27"/>
      <c r="C32" s="23"/>
      <c r="D32" s="24"/>
      <c r="E32" s="3"/>
    </row>
    <row r="33" spans="1:8" ht="95.5" customHeight="1" x14ac:dyDescent="0.25">
      <c r="B33" s="33" t="s">
        <v>52</v>
      </c>
      <c r="C33" s="23" t="s">
        <v>40</v>
      </c>
      <c r="D33" s="24">
        <v>1</v>
      </c>
      <c r="E33" s="3"/>
      <c r="F33" s="4">
        <f>D33*E33</f>
        <v>0</v>
      </c>
      <c r="H33" s="18"/>
    </row>
    <row r="34" spans="1:8" x14ac:dyDescent="0.25">
      <c r="B34" s="27"/>
      <c r="C34" s="23"/>
      <c r="D34" s="24"/>
      <c r="E34" s="3"/>
    </row>
    <row r="35" spans="1:8" ht="11.5" customHeight="1" x14ac:dyDescent="0.25">
      <c r="A35" s="22">
        <v>3</v>
      </c>
      <c r="B35" s="27" t="s">
        <v>53</v>
      </c>
      <c r="C35" s="23" t="s">
        <v>40</v>
      </c>
      <c r="D35" s="24">
        <v>1</v>
      </c>
      <c r="E35" s="3"/>
      <c r="F35" s="4">
        <f>D35*E35</f>
        <v>0</v>
      </c>
      <c r="H35" s="18"/>
    </row>
    <row r="36" spans="1:8" x14ac:dyDescent="0.25">
      <c r="B36" s="27"/>
      <c r="C36" s="23"/>
      <c r="D36" s="24"/>
      <c r="E36" s="3"/>
    </row>
    <row r="37" spans="1:8" ht="11.5" customHeight="1" x14ac:dyDescent="0.25">
      <c r="A37" s="22">
        <f>A35+1</f>
        <v>4</v>
      </c>
      <c r="B37" s="27" t="s">
        <v>54</v>
      </c>
      <c r="C37" s="23" t="s">
        <v>40</v>
      </c>
      <c r="D37" s="24">
        <v>1</v>
      </c>
      <c r="E37" s="3"/>
      <c r="F37" s="4">
        <f>D37*E37</f>
        <v>0</v>
      </c>
      <c r="H37" s="18"/>
    </row>
    <row r="38" spans="1:8" ht="11.5" customHeight="1" x14ac:dyDescent="0.25">
      <c r="B38" s="27"/>
      <c r="C38" s="23"/>
      <c r="D38" s="24"/>
      <c r="E38" s="3"/>
      <c r="H38" s="18"/>
    </row>
    <row r="39" spans="1:8" ht="24.5" customHeight="1" x14ac:dyDescent="0.25">
      <c r="A39" s="22">
        <f>A37+1</f>
        <v>5</v>
      </c>
      <c r="B39" s="27" t="s">
        <v>55</v>
      </c>
      <c r="C39" s="23" t="s">
        <v>40</v>
      </c>
      <c r="D39" s="24">
        <v>1</v>
      </c>
      <c r="E39" s="3"/>
      <c r="F39" s="4">
        <f>D39*E39</f>
        <v>0</v>
      </c>
      <c r="H39" s="18"/>
    </row>
    <row r="40" spans="1:8" ht="11.5" customHeight="1" x14ac:dyDescent="0.25">
      <c r="B40" s="27"/>
      <c r="C40" s="23"/>
      <c r="D40" s="24"/>
      <c r="E40" s="3"/>
      <c r="H40" s="18"/>
    </row>
    <row r="41" spans="1:8" x14ac:dyDescent="0.25">
      <c r="B41" s="28" t="s">
        <v>33</v>
      </c>
      <c r="C41" s="29"/>
      <c r="D41" s="30"/>
      <c r="E41" s="5"/>
      <c r="F41" s="6">
        <f>SUM(F23:F36)</f>
        <v>0</v>
      </c>
    </row>
    <row r="42" spans="1:8" x14ac:dyDescent="0.25">
      <c r="B42" s="23"/>
      <c r="C42" s="23"/>
      <c r="D42" s="24"/>
      <c r="E42" s="3"/>
    </row>
    <row r="43" spans="1:8" x14ac:dyDescent="0.25">
      <c r="B43" s="28"/>
      <c r="C43" s="29"/>
      <c r="D43" s="30"/>
      <c r="E43" s="5"/>
      <c r="F43" s="7"/>
    </row>
    <row r="44" spans="1:8" x14ac:dyDescent="0.25">
      <c r="A44" s="25" t="s">
        <v>30</v>
      </c>
      <c r="B44" s="23"/>
      <c r="C44" s="23"/>
      <c r="D44" s="24"/>
      <c r="E44" s="3"/>
    </row>
    <row r="45" spans="1:8" x14ac:dyDescent="0.25">
      <c r="B45" s="23"/>
      <c r="C45" s="23"/>
      <c r="D45" s="24"/>
      <c r="E45" s="3"/>
    </row>
    <row r="46" spans="1:8" ht="62.5" customHeight="1" x14ac:dyDescent="0.25">
      <c r="A46" s="22">
        <f>A45+1</f>
        <v>1</v>
      </c>
      <c r="B46" s="27" t="s">
        <v>56</v>
      </c>
      <c r="C46" s="23" t="s">
        <v>9</v>
      </c>
      <c r="D46" s="24">
        <v>1</v>
      </c>
      <c r="E46" s="3"/>
      <c r="F46" s="4">
        <f>D46*E46</f>
        <v>0</v>
      </c>
    </row>
    <row r="47" spans="1:8" x14ac:dyDescent="0.25">
      <c r="B47" s="23"/>
      <c r="C47" s="23"/>
      <c r="D47" s="24"/>
      <c r="E47" s="3"/>
    </row>
    <row r="48" spans="1:8" ht="62" customHeight="1" x14ac:dyDescent="0.25">
      <c r="A48" s="22">
        <f>A46+1</f>
        <v>2</v>
      </c>
      <c r="B48" s="27" t="s">
        <v>57</v>
      </c>
      <c r="C48" s="23" t="s">
        <v>11</v>
      </c>
      <c r="D48" s="24">
        <v>4</v>
      </c>
      <c r="E48" s="3"/>
      <c r="F48" s="4">
        <f>D48*E48</f>
        <v>0</v>
      </c>
    </row>
    <row r="49" spans="1:6" x14ac:dyDescent="0.25">
      <c r="B49" s="27"/>
      <c r="C49" s="23"/>
      <c r="D49" s="24"/>
      <c r="E49" s="3"/>
    </row>
    <row r="50" spans="1:6" ht="24" customHeight="1" x14ac:dyDescent="0.25">
      <c r="A50" s="22">
        <f>A48+1</f>
        <v>3</v>
      </c>
      <c r="B50" s="27" t="s">
        <v>47</v>
      </c>
      <c r="C50" s="23" t="s">
        <v>40</v>
      </c>
      <c r="D50" s="24">
        <v>1</v>
      </c>
      <c r="E50" s="3"/>
      <c r="F50" s="4">
        <f>D50*E50</f>
        <v>0</v>
      </c>
    </row>
    <row r="51" spans="1:6" x14ac:dyDescent="0.25">
      <c r="B51" s="27"/>
      <c r="C51" s="23"/>
      <c r="D51" s="24"/>
      <c r="E51" s="3"/>
    </row>
    <row r="52" spans="1:6" ht="17.5" customHeight="1" x14ac:dyDescent="0.25">
      <c r="A52" s="22">
        <f>A50+1</f>
        <v>4</v>
      </c>
      <c r="B52" s="27" t="s">
        <v>31</v>
      </c>
      <c r="C52" s="23" t="s">
        <v>40</v>
      </c>
      <c r="D52" s="24">
        <v>1</v>
      </c>
      <c r="E52" s="3"/>
      <c r="F52" s="4">
        <f>D52*E52</f>
        <v>0</v>
      </c>
    </row>
    <row r="53" spans="1:6" x14ac:dyDescent="0.25">
      <c r="B53" s="27"/>
      <c r="C53" s="23"/>
      <c r="D53" s="24"/>
      <c r="E53" s="3"/>
    </row>
    <row r="54" spans="1:6" ht="26.5" customHeight="1" x14ac:dyDescent="0.25">
      <c r="A54" s="22">
        <f>A52+1</f>
        <v>5</v>
      </c>
      <c r="B54" s="27" t="s">
        <v>45</v>
      </c>
      <c r="C54" s="23" t="s">
        <v>40</v>
      </c>
      <c r="D54" s="24">
        <v>1</v>
      </c>
      <c r="E54" s="3"/>
      <c r="F54" s="4">
        <f>D54*E54</f>
        <v>0</v>
      </c>
    </row>
    <row r="55" spans="1:6" x14ac:dyDescent="0.25">
      <c r="B55" s="27"/>
      <c r="C55" s="23"/>
      <c r="D55" s="24"/>
      <c r="E55" s="3"/>
    </row>
    <row r="56" spans="1:6" x14ac:dyDescent="0.25">
      <c r="B56" s="27"/>
      <c r="C56" s="23"/>
      <c r="D56" s="24"/>
      <c r="E56" s="3"/>
    </row>
    <row r="57" spans="1:6" x14ac:dyDescent="0.25">
      <c r="B57" s="28" t="s">
        <v>34</v>
      </c>
      <c r="C57" s="29"/>
      <c r="D57" s="30"/>
      <c r="E57" s="5"/>
      <c r="F57" s="6">
        <f>SUM(F45:F56)</f>
        <v>0</v>
      </c>
    </row>
    <row r="58" spans="1:6" x14ac:dyDescent="0.25">
      <c r="B58" s="23"/>
      <c r="C58" s="23"/>
      <c r="D58" s="24"/>
      <c r="E58" s="3"/>
      <c r="F58" s="4" t="s">
        <v>51</v>
      </c>
    </row>
    <row r="59" spans="1:6" x14ac:dyDescent="0.25">
      <c r="A59" s="25" t="s">
        <v>35</v>
      </c>
      <c r="B59" s="23"/>
      <c r="C59" s="23"/>
      <c r="D59" s="24"/>
      <c r="E59" s="3"/>
    </row>
    <row r="60" spans="1:6" x14ac:dyDescent="0.25">
      <c r="A60" s="25"/>
      <c r="B60" s="23" t="s">
        <v>12</v>
      </c>
      <c r="C60" s="23"/>
      <c r="D60" s="24"/>
      <c r="E60" s="3"/>
    </row>
    <row r="61" spans="1:6" x14ac:dyDescent="0.25">
      <c r="B61" s="23"/>
      <c r="C61" s="23"/>
      <c r="D61" s="24"/>
      <c r="E61" s="3"/>
    </row>
    <row r="62" spans="1:6" x14ac:dyDescent="0.25">
      <c r="B62" s="34" t="s">
        <v>13</v>
      </c>
      <c r="C62" s="23"/>
      <c r="D62" s="24"/>
      <c r="E62" s="3"/>
    </row>
    <row r="63" spans="1:6" x14ac:dyDescent="0.25">
      <c r="B63" s="23"/>
      <c r="C63" s="23"/>
      <c r="D63" s="24"/>
      <c r="E63" s="3"/>
    </row>
    <row r="64" spans="1:6" ht="37.5" customHeight="1" x14ac:dyDescent="0.25">
      <c r="A64" s="22">
        <v>1</v>
      </c>
      <c r="B64" s="27" t="s">
        <v>61</v>
      </c>
      <c r="C64" s="23" t="s">
        <v>9</v>
      </c>
      <c r="D64" s="8">
        <v>1</v>
      </c>
      <c r="E64" s="9">
        <f>750000-150000</f>
        <v>600000</v>
      </c>
      <c r="F64" s="10">
        <f>E64</f>
        <v>600000</v>
      </c>
    </row>
    <row r="65" spans="1:9" x14ac:dyDescent="0.25">
      <c r="B65" s="23"/>
      <c r="C65" s="23"/>
      <c r="D65" s="24"/>
      <c r="E65" s="9"/>
    </row>
    <row r="66" spans="1:9" x14ac:dyDescent="0.25">
      <c r="B66" s="23" t="s">
        <v>14</v>
      </c>
      <c r="C66" s="23"/>
      <c r="D66" s="24"/>
      <c r="E66" s="9"/>
    </row>
    <row r="67" spans="1:9" ht="8.5" customHeight="1" x14ac:dyDescent="0.25">
      <c r="B67" s="23"/>
      <c r="C67" s="23"/>
      <c r="D67" s="24"/>
      <c r="E67" s="9"/>
    </row>
    <row r="68" spans="1:9" x14ac:dyDescent="0.25">
      <c r="B68" s="23" t="s">
        <v>15</v>
      </c>
      <c r="C68" s="23"/>
      <c r="D68" s="24"/>
      <c r="E68" s="9"/>
    </row>
    <row r="69" spans="1:9" x14ac:dyDescent="0.25">
      <c r="B69" s="23"/>
      <c r="C69" s="23"/>
      <c r="D69" s="24"/>
      <c r="E69" s="9"/>
    </row>
    <row r="70" spans="1:9" x14ac:dyDescent="0.25">
      <c r="B70" s="34" t="s">
        <v>60</v>
      </c>
      <c r="C70" s="23"/>
      <c r="D70" s="24"/>
      <c r="E70" s="3"/>
    </row>
    <row r="71" spans="1:9" x14ac:dyDescent="0.25">
      <c r="B71" s="23"/>
      <c r="C71" s="23"/>
      <c r="D71" s="24"/>
      <c r="E71" s="3"/>
    </row>
    <row r="72" spans="1:9" ht="74.5" customHeight="1" x14ac:dyDescent="0.25">
      <c r="A72" s="22">
        <v>1</v>
      </c>
      <c r="B72" s="27" t="s">
        <v>62</v>
      </c>
      <c r="C72" s="23" t="s">
        <v>9</v>
      </c>
      <c r="D72" s="8">
        <v>1</v>
      </c>
      <c r="E72" s="9">
        <v>150000</v>
      </c>
      <c r="F72" s="10">
        <f>E72</f>
        <v>150000</v>
      </c>
    </row>
    <row r="73" spans="1:9" x14ac:dyDescent="0.25">
      <c r="B73" s="23"/>
      <c r="C73" s="23"/>
      <c r="D73" s="24"/>
      <c r="E73" s="9"/>
    </row>
    <row r="74" spans="1:9" x14ac:dyDescent="0.25">
      <c r="B74" s="23" t="s">
        <v>14</v>
      </c>
      <c r="C74" s="23"/>
      <c r="D74" s="24"/>
      <c r="E74" s="9"/>
    </row>
    <row r="75" spans="1:9" ht="8.5" customHeight="1" x14ac:dyDescent="0.25">
      <c r="B75" s="23"/>
      <c r="C75" s="23"/>
      <c r="D75" s="24"/>
      <c r="E75" s="9"/>
    </row>
    <row r="76" spans="1:9" x14ac:dyDescent="0.25">
      <c r="B76" s="23" t="s">
        <v>15</v>
      </c>
      <c r="C76" s="23"/>
      <c r="D76" s="24"/>
      <c r="E76" s="9"/>
    </row>
    <row r="77" spans="1:9" x14ac:dyDescent="0.25">
      <c r="B77" s="23"/>
      <c r="C77" s="23"/>
      <c r="D77" s="24"/>
      <c r="E77" s="9"/>
    </row>
    <row r="78" spans="1:9" x14ac:dyDescent="0.25">
      <c r="B78" s="34" t="s">
        <v>16</v>
      </c>
      <c r="C78" s="23"/>
      <c r="D78" s="24"/>
      <c r="E78" s="9"/>
    </row>
    <row r="79" spans="1:9" x14ac:dyDescent="0.25">
      <c r="B79" s="23"/>
      <c r="C79" s="23"/>
      <c r="D79" s="24"/>
      <c r="E79" s="9"/>
    </row>
    <row r="80" spans="1:9" ht="37.5" customHeight="1" x14ac:dyDescent="0.25">
      <c r="A80" s="22">
        <v>2</v>
      </c>
      <c r="B80" s="27" t="s">
        <v>46</v>
      </c>
      <c r="C80" s="23" t="s">
        <v>9</v>
      </c>
      <c r="D80" s="8">
        <v>1</v>
      </c>
      <c r="E80" s="9">
        <f>8750*7</f>
        <v>61250</v>
      </c>
      <c r="F80" s="4">
        <f>D80*E80</f>
        <v>61250</v>
      </c>
      <c r="I80" s="11"/>
    </row>
    <row r="81" spans="1:8" x14ac:dyDescent="0.25">
      <c r="B81" s="23"/>
      <c r="C81" s="23"/>
      <c r="D81" s="24"/>
      <c r="E81" s="9"/>
    </row>
    <row r="82" spans="1:8" x14ac:dyDescent="0.25">
      <c r="B82" s="23" t="s">
        <v>14</v>
      </c>
      <c r="C82" s="23"/>
      <c r="D82" s="24"/>
      <c r="E82" s="9"/>
    </row>
    <row r="83" spans="1:8" x14ac:dyDescent="0.25">
      <c r="B83" s="23"/>
      <c r="C83" s="23"/>
      <c r="D83" s="24"/>
      <c r="E83" s="9"/>
    </row>
    <row r="84" spans="1:8" x14ac:dyDescent="0.25">
      <c r="B84" s="23" t="s">
        <v>15</v>
      </c>
      <c r="C84" s="23"/>
      <c r="D84" s="24"/>
      <c r="E84" s="9"/>
    </row>
    <row r="85" spans="1:8" x14ac:dyDescent="0.25">
      <c r="B85" s="23"/>
      <c r="C85" s="23"/>
      <c r="D85" s="24"/>
      <c r="E85" s="9"/>
    </row>
    <row r="86" spans="1:8" x14ac:dyDescent="0.25">
      <c r="B86" s="34" t="s">
        <v>17</v>
      </c>
      <c r="C86" s="23"/>
      <c r="D86" s="24"/>
      <c r="E86" s="9"/>
    </row>
    <row r="87" spans="1:8" x14ac:dyDescent="0.25">
      <c r="B87" s="23"/>
      <c r="C87" s="23"/>
      <c r="D87" s="24"/>
      <c r="E87" s="9"/>
    </row>
    <row r="88" spans="1:8" ht="62" customHeight="1" x14ac:dyDescent="0.25">
      <c r="A88" s="22">
        <v>3</v>
      </c>
      <c r="B88" s="27" t="s">
        <v>49</v>
      </c>
      <c r="C88" s="23" t="s">
        <v>9</v>
      </c>
      <c r="D88" s="8">
        <v>1</v>
      </c>
      <c r="E88" s="9">
        <f>4000*6</f>
        <v>24000</v>
      </c>
      <c r="F88" s="4">
        <f>D88*E88</f>
        <v>24000</v>
      </c>
      <c r="H88" s="11"/>
    </row>
    <row r="89" spans="1:8" x14ac:dyDescent="0.25">
      <c r="B89" s="23"/>
      <c r="C89" s="23"/>
      <c r="D89" s="24"/>
      <c r="E89" s="3"/>
    </row>
    <row r="90" spans="1:8" x14ac:dyDescent="0.25">
      <c r="B90" s="23" t="s">
        <v>14</v>
      </c>
      <c r="C90" s="23"/>
      <c r="D90" s="24"/>
      <c r="E90" s="3"/>
    </row>
    <row r="91" spans="1:8" x14ac:dyDescent="0.25">
      <c r="B91" s="23"/>
      <c r="C91" s="23"/>
      <c r="D91" s="24"/>
      <c r="E91" s="3"/>
    </row>
    <row r="92" spans="1:8" x14ac:dyDescent="0.25">
      <c r="B92" s="23" t="s">
        <v>15</v>
      </c>
      <c r="C92" s="23"/>
      <c r="D92" s="24"/>
      <c r="E92" s="3"/>
    </row>
    <row r="93" spans="1:8" x14ac:dyDescent="0.25">
      <c r="B93" s="23"/>
      <c r="C93" s="23"/>
      <c r="D93" s="24"/>
      <c r="E93" s="3"/>
    </row>
    <row r="94" spans="1:8" x14ac:dyDescent="0.25">
      <c r="B94" s="23"/>
      <c r="C94" s="23"/>
      <c r="D94" s="24"/>
      <c r="E94" s="3"/>
    </row>
    <row r="95" spans="1:8" x14ac:dyDescent="0.25">
      <c r="B95" s="23"/>
      <c r="C95" s="23"/>
      <c r="D95" s="24"/>
      <c r="E95" s="3"/>
    </row>
    <row r="96" spans="1:8" x14ac:dyDescent="0.25">
      <c r="B96" s="23"/>
      <c r="C96" s="23"/>
      <c r="D96" s="24"/>
      <c r="E96" s="3"/>
    </row>
    <row r="97" spans="2:5" x14ac:dyDescent="0.25">
      <c r="B97" s="23"/>
      <c r="C97" s="23"/>
      <c r="D97" s="24"/>
      <c r="E97" s="3"/>
    </row>
    <row r="98" spans="2:5" x14ac:dyDescent="0.25">
      <c r="B98" s="23"/>
      <c r="C98" s="23"/>
      <c r="D98" s="24"/>
      <c r="E98" s="3"/>
    </row>
    <row r="99" spans="2:5" x14ac:dyDescent="0.25">
      <c r="B99" s="23"/>
      <c r="C99" s="23"/>
      <c r="D99" s="24"/>
      <c r="E99" s="3"/>
    </row>
    <row r="100" spans="2:5" x14ac:dyDescent="0.25">
      <c r="B100" s="23"/>
      <c r="C100" s="23"/>
      <c r="D100" s="24"/>
      <c r="E100" s="3"/>
    </row>
    <row r="101" spans="2:5" x14ac:dyDescent="0.25">
      <c r="B101" s="23"/>
      <c r="C101" s="23"/>
      <c r="D101" s="24"/>
      <c r="E101" s="3"/>
    </row>
    <row r="102" spans="2:5" x14ac:dyDescent="0.25">
      <c r="B102" s="23"/>
      <c r="C102" s="23"/>
      <c r="D102" s="24"/>
      <c r="E102" s="3"/>
    </row>
    <row r="103" spans="2:5" x14ac:dyDescent="0.25">
      <c r="B103" s="23"/>
      <c r="C103" s="23"/>
      <c r="D103" s="24"/>
      <c r="E103" s="3"/>
    </row>
    <row r="104" spans="2:5" x14ac:dyDescent="0.25">
      <c r="B104" s="23"/>
      <c r="C104" s="23"/>
      <c r="D104" s="24"/>
      <c r="E104" s="3"/>
    </row>
    <row r="105" spans="2:5" x14ac:dyDescent="0.25">
      <c r="B105" s="23"/>
      <c r="C105" s="23"/>
      <c r="D105" s="24"/>
      <c r="E105" s="3"/>
    </row>
    <row r="106" spans="2:5" x14ac:dyDescent="0.25">
      <c r="B106" s="23"/>
      <c r="C106" s="23"/>
      <c r="D106" s="24"/>
      <c r="E106" s="3"/>
    </row>
    <row r="107" spans="2:5" x14ac:dyDescent="0.25">
      <c r="B107" s="23"/>
      <c r="C107" s="23"/>
      <c r="D107" s="24"/>
      <c r="E107" s="3"/>
    </row>
    <row r="108" spans="2:5" x14ac:dyDescent="0.25">
      <c r="B108" s="23"/>
      <c r="C108" s="23"/>
      <c r="D108" s="24"/>
      <c r="E108" s="3"/>
    </row>
    <row r="109" spans="2:5" x14ac:dyDescent="0.25">
      <c r="B109" s="23"/>
      <c r="C109" s="23"/>
      <c r="D109" s="24"/>
      <c r="E109" s="3"/>
    </row>
    <row r="110" spans="2:5" x14ac:dyDescent="0.25">
      <c r="B110" s="23"/>
      <c r="C110" s="23"/>
      <c r="D110" s="24"/>
      <c r="E110" s="3"/>
    </row>
    <row r="111" spans="2:5" x14ac:dyDescent="0.25">
      <c r="B111" s="23"/>
      <c r="C111" s="23"/>
      <c r="D111" s="24"/>
      <c r="E111" s="3"/>
    </row>
    <row r="112" spans="2:5" x14ac:dyDescent="0.25">
      <c r="B112" s="23"/>
      <c r="C112" s="23"/>
      <c r="D112" s="24"/>
      <c r="E112" s="3"/>
    </row>
    <row r="113" spans="1:6" x14ac:dyDescent="0.25">
      <c r="B113" s="23"/>
      <c r="C113" s="23"/>
      <c r="D113" s="24"/>
      <c r="E113" s="3"/>
    </row>
    <row r="114" spans="1:6" x14ac:dyDescent="0.25">
      <c r="B114" s="23"/>
      <c r="C114" s="23"/>
      <c r="D114" s="24"/>
      <c r="E114" s="3"/>
    </row>
    <row r="115" spans="1:6" x14ac:dyDescent="0.25">
      <c r="B115" s="23"/>
      <c r="C115" s="23"/>
      <c r="D115" s="24"/>
      <c r="E115" s="3"/>
    </row>
    <row r="116" spans="1:6" x14ac:dyDescent="0.25">
      <c r="B116" s="23"/>
      <c r="C116" s="23"/>
      <c r="D116" s="24"/>
      <c r="E116" s="3"/>
    </row>
    <row r="117" spans="1:6" x14ac:dyDescent="0.25">
      <c r="B117" s="23"/>
      <c r="C117" s="23"/>
      <c r="D117" s="24"/>
      <c r="E117" s="3"/>
    </row>
    <row r="118" spans="1:6" x14ac:dyDescent="0.25">
      <c r="B118" s="23"/>
      <c r="C118" s="23"/>
      <c r="D118" s="24"/>
      <c r="E118" s="3"/>
    </row>
    <row r="119" spans="1:6" x14ac:dyDescent="0.25">
      <c r="B119" s="28" t="s">
        <v>36</v>
      </c>
      <c r="C119" s="29"/>
      <c r="D119" s="30"/>
      <c r="E119" s="5"/>
      <c r="F119" s="6"/>
    </row>
    <row r="120" spans="1:6" x14ac:dyDescent="0.25">
      <c r="B120" s="23"/>
      <c r="C120" s="23"/>
      <c r="D120" s="24"/>
      <c r="E120" s="3"/>
      <c r="F120" s="4" t="s">
        <v>51</v>
      </c>
    </row>
    <row r="121" spans="1:6" x14ac:dyDescent="0.25">
      <c r="A121" s="25" t="s">
        <v>37</v>
      </c>
      <c r="B121" s="23"/>
      <c r="C121" s="23"/>
      <c r="D121" s="24"/>
      <c r="E121" s="3"/>
    </row>
    <row r="122" spans="1:6" x14ac:dyDescent="0.25">
      <c r="B122" s="23"/>
      <c r="C122" s="23"/>
      <c r="D122" s="24"/>
      <c r="E122" s="3"/>
    </row>
    <row r="123" spans="1:6" x14ac:dyDescent="0.25">
      <c r="B123" s="34" t="s">
        <v>18</v>
      </c>
      <c r="C123" s="23"/>
      <c r="D123" s="24"/>
      <c r="E123" s="3"/>
    </row>
    <row r="124" spans="1:6" ht="53" customHeight="1" x14ac:dyDescent="0.25">
      <c r="B124" s="27" t="s">
        <v>19</v>
      </c>
      <c r="C124" s="23"/>
      <c r="D124" s="24"/>
      <c r="E124" s="3"/>
    </row>
    <row r="125" spans="1:6" x14ac:dyDescent="0.25">
      <c r="B125" s="23"/>
      <c r="C125" s="23"/>
      <c r="D125" s="24"/>
      <c r="E125" s="3"/>
    </row>
    <row r="126" spans="1:6" ht="12.5" customHeight="1" x14ac:dyDescent="0.25">
      <c r="A126" s="22">
        <v>1</v>
      </c>
      <c r="B126" s="27" t="s">
        <v>65</v>
      </c>
      <c r="C126" s="23" t="s">
        <v>9</v>
      </c>
      <c r="D126" s="24">
        <v>1</v>
      </c>
      <c r="E126" s="3"/>
      <c r="F126" s="4">
        <f>D126*E126</f>
        <v>0</v>
      </c>
    </row>
    <row r="127" spans="1:6" x14ac:dyDescent="0.25">
      <c r="B127" s="35"/>
      <c r="C127" s="23"/>
      <c r="D127" s="24"/>
      <c r="E127" s="3"/>
    </row>
    <row r="128" spans="1:6" ht="13" customHeight="1" x14ac:dyDescent="0.25">
      <c r="A128" s="22">
        <v>2</v>
      </c>
      <c r="B128" s="27" t="s">
        <v>20</v>
      </c>
      <c r="C128" s="23" t="s">
        <v>9</v>
      </c>
      <c r="D128" s="24">
        <v>1</v>
      </c>
      <c r="E128" s="3"/>
      <c r="F128" s="4">
        <f>D128*E128</f>
        <v>0</v>
      </c>
    </row>
    <row r="129" spans="1:6" x14ac:dyDescent="0.25">
      <c r="B129" s="35"/>
      <c r="C129" s="23"/>
      <c r="D129" s="24"/>
      <c r="E129" s="3"/>
    </row>
    <row r="130" spans="1:6" ht="23.5" customHeight="1" x14ac:dyDescent="0.25">
      <c r="A130" s="22">
        <v>3</v>
      </c>
      <c r="B130" s="27" t="s">
        <v>21</v>
      </c>
      <c r="C130" s="23" t="s">
        <v>9</v>
      </c>
      <c r="D130" s="24">
        <v>1</v>
      </c>
      <c r="E130" s="3"/>
      <c r="F130" s="4">
        <f>D130*E130</f>
        <v>0</v>
      </c>
    </row>
    <row r="131" spans="1:6" x14ac:dyDescent="0.25">
      <c r="B131" s="35"/>
      <c r="C131" s="23"/>
      <c r="D131" s="24"/>
      <c r="E131" s="3"/>
    </row>
    <row r="132" spans="1:6" ht="22" customHeight="1" x14ac:dyDescent="0.25">
      <c r="A132" s="22">
        <v>4</v>
      </c>
      <c r="B132" s="27" t="s">
        <v>58</v>
      </c>
      <c r="C132" s="23" t="s">
        <v>9</v>
      </c>
      <c r="D132" s="24">
        <v>1</v>
      </c>
      <c r="E132" s="3"/>
      <c r="F132" s="4">
        <f>D132*E132</f>
        <v>0</v>
      </c>
    </row>
    <row r="133" spans="1:6" x14ac:dyDescent="0.25">
      <c r="B133" s="35"/>
      <c r="C133" s="23"/>
      <c r="D133" s="24"/>
      <c r="E133" s="3"/>
    </row>
    <row r="134" spans="1:6" x14ac:dyDescent="0.25">
      <c r="B134" s="36" t="s">
        <v>22</v>
      </c>
      <c r="C134" s="23"/>
      <c r="D134" s="24"/>
      <c r="E134" s="3"/>
    </row>
    <row r="135" spans="1:6" ht="74" customHeight="1" x14ac:dyDescent="0.25">
      <c r="B135" s="27" t="s">
        <v>23</v>
      </c>
      <c r="C135" s="23"/>
      <c r="D135" s="24"/>
      <c r="E135" s="3"/>
    </row>
    <row r="136" spans="1:6" x14ac:dyDescent="0.25">
      <c r="B136" s="23"/>
      <c r="C136" s="23"/>
      <c r="D136" s="24"/>
      <c r="E136" s="3"/>
    </row>
    <row r="137" spans="1:6" x14ac:dyDescent="0.25">
      <c r="A137" s="22">
        <v>8</v>
      </c>
      <c r="B137" s="35" t="s">
        <v>66</v>
      </c>
      <c r="C137" s="23" t="s">
        <v>9</v>
      </c>
      <c r="D137" s="24">
        <v>1</v>
      </c>
      <c r="E137" s="3">
        <f>45000*7</f>
        <v>315000</v>
      </c>
      <c r="F137" s="4">
        <f>D137*E137</f>
        <v>315000</v>
      </c>
    </row>
    <row r="138" spans="1:6" x14ac:dyDescent="0.25">
      <c r="B138" s="35"/>
      <c r="C138" s="23"/>
      <c r="D138" s="24"/>
      <c r="E138" s="3"/>
    </row>
    <row r="139" spans="1:6" ht="26" customHeight="1" x14ac:dyDescent="0.25">
      <c r="A139" s="22">
        <v>9</v>
      </c>
      <c r="B139" s="27" t="s">
        <v>24</v>
      </c>
      <c r="C139" s="23" t="s">
        <v>9</v>
      </c>
      <c r="D139" s="24">
        <v>1</v>
      </c>
      <c r="E139" s="3">
        <f>25000*7</f>
        <v>175000</v>
      </c>
      <c r="F139" s="4">
        <f>D139*E139</f>
        <v>175000</v>
      </c>
    </row>
    <row r="140" spans="1:6" x14ac:dyDescent="0.25">
      <c r="B140" s="35"/>
      <c r="C140" s="23"/>
      <c r="D140" s="24"/>
      <c r="E140" s="3"/>
    </row>
    <row r="141" spans="1:6" x14ac:dyDescent="0.25">
      <c r="A141" s="22">
        <v>10</v>
      </c>
      <c r="B141" s="35" t="s">
        <v>25</v>
      </c>
      <c r="C141" s="23" t="s">
        <v>9</v>
      </c>
      <c r="D141" s="24">
        <v>1</v>
      </c>
      <c r="E141" s="3">
        <f>20000*7</f>
        <v>140000</v>
      </c>
      <c r="F141" s="4">
        <f>D141*E141</f>
        <v>140000</v>
      </c>
    </row>
    <row r="142" spans="1:6" x14ac:dyDescent="0.25">
      <c r="B142" s="35"/>
      <c r="C142" s="23"/>
      <c r="D142" s="24"/>
      <c r="E142" s="3"/>
    </row>
    <row r="143" spans="1:6" ht="35" customHeight="1" x14ac:dyDescent="0.25">
      <c r="A143" s="22">
        <v>11</v>
      </c>
      <c r="B143" s="27" t="s">
        <v>64</v>
      </c>
      <c r="C143" s="23" t="s">
        <v>9</v>
      </c>
      <c r="D143" s="24">
        <v>1</v>
      </c>
      <c r="E143" s="3">
        <f>35000*6</f>
        <v>210000</v>
      </c>
      <c r="F143" s="4">
        <f>D143*E143</f>
        <v>210000</v>
      </c>
    </row>
    <row r="144" spans="1:6" x14ac:dyDescent="0.25">
      <c r="B144" s="27"/>
      <c r="C144" s="23"/>
      <c r="D144" s="24"/>
      <c r="E144" s="3"/>
    </row>
    <row r="145" spans="1:6" ht="23" x14ac:dyDescent="0.25">
      <c r="A145" s="22">
        <f>A143+1</f>
        <v>12</v>
      </c>
      <c r="B145" s="39" t="s">
        <v>67</v>
      </c>
      <c r="C145" s="23" t="s">
        <v>9</v>
      </c>
      <c r="D145" s="24">
        <v>1</v>
      </c>
      <c r="E145" s="3">
        <f>55000*7</f>
        <v>385000</v>
      </c>
      <c r="F145" s="4">
        <f>D145*E145</f>
        <v>385000</v>
      </c>
    </row>
    <row r="146" spans="1:6" x14ac:dyDescent="0.25">
      <c r="B146" s="27"/>
      <c r="C146" s="23"/>
      <c r="D146" s="24"/>
      <c r="E146" s="3"/>
    </row>
    <row r="147" spans="1:6" x14ac:dyDescent="0.25">
      <c r="B147" s="27"/>
      <c r="C147" s="23"/>
      <c r="D147" s="24"/>
      <c r="E147" s="3"/>
    </row>
    <row r="148" spans="1:6" x14ac:dyDescent="0.25">
      <c r="B148" s="27"/>
      <c r="C148" s="23"/>
      <c r="D148" s="24"/>
      <c r="E148" s="3"/>
    </row>
    <row r="149" spans="1:6" x14ac:dyDescent="0.25">
      <c r="B149" s="27"/>
      <c r="C149" s="23"/>
      <c r="D149" s="24"/>
      <c r="E149" s="3"/>
    </row>
    <row r="150" spans="1:6" x14ac:dyDescent="0.25">
      <c r="B150" s="27"/>
      <c r="C150" s="23"/>
      <c r="D150" s="24"/>
      <c r="E150" s="3"/>
    </row>
    <row r="151" spans="1:6" x14ac:dyDescent="0.25">
      <c r="B151" s="27"/>
      <c r="C151" s="23"/>
      <c r="D151" s="24"/>
      <c r="E151" s="3"/>
    </row>
    <row r="152" spans="1:6" x14ac:dyDescent="0.25">
      <c r="B152" s="27"/>
      <c r="C152" s="23"/>
      <c r="D152" s="24"/>
      <c r="E152" s="3"/>
    </row>
    <row r="153" spans="1:6" x14ac:dyDescent="0.25">
      <c r="B153" s="27"/>
      <c r="C153" s="23"/>
      <c r="D153" s="24"/>
      <c r="E153" s="3"/>
    </row>
    <row r="154" spans="1:6" x14ac:dyDescent="0.25">
      <c r="B154" s="27"/>
      <c r="C154" s="23"/>
      <c r="D154" s="24"/>
      <c r="E154" s="3"/>
    </row>
    <row r="155" spans="1:6" x14ac:dyDescent="0.25">
      <c r="B155" s="27"/>
      <c r="C155" s="23"/>
      <c r="D155" s="24"/>
      <c r="E155" s="3"/>
    </row>
    <row r="156" spans="1:6" x14ac:dyDescent="0.25">
      <c r="B156" s="27"/>
      <c r="C156" s="23"/>
      <c r="D156" s="24"/>
      <c r="E156" s="3"/>
    </row>
    <row r="157" spans="1:6" x14ac:dyDescent="0.25">
      <c r="B157" s="27"/>
      <c r="C157" s="23"/>
      <c r="D157" s="24"/>
      <c r="E157" s="3"/>
    </row>
    <row r="158" spans="1:6" x14ac:dyDescent="0.25">
      <c r="B158" s="27"/>
      <c r="C158" s="23"/>
      <c r="D158" s="24"/>
      <c r="E158" s="3"/>
    </row>
    <row r="159" spans="1:6" x14ac:dyDescent="0.25">
      <c r="B159" s="27"/>
      <c r="C159" s="23"/>
      <c r="D159" s="24"/>
      <c r="E159" s="3"/>
    </row>
    <row r="160" spans="1:6" x14ac:dyDescent="0.25">
      <c r="B160" s="27"/>
      <c r="C160" s="23"/>
      <c r="D160" s="24"/>
      <c r="E160" s="3"/>
    </row>
    <row r="161" spans="2:6" x14ac:dyDescent="0.25">
      <c r="B161" s="27"/>
      <c r="C161" s="23"/>
      <c r="D161" s="24"/>
      <c r="E161" s="3"/>
    </row>
    <row r="162" spans="2:6" x14ac:dyDescent="0.25">
      <c r="B162" s="27"/>
      <c r="C162" s="23"/>
      <c r="D162" s="24"/>
      <c r="E162" s="3"/>
    </row>
    <row r="163" spans="2:6" x14ac:dyDescent="0.25">
      <c r="B163" s="27"/>
      <c r="C163" s="23"/>
      <c r="D163" s="24"/>
      <c r="E163" s="3"/>
    </row>
    <row r="164" spans="2:6" x14ac:dyDescent="0.25">
      <c r="B164" s="27"/>
      <c r="C164" s="23"/>
      <c r="D164" s="24"/>
      <c r="E164" s="3"/>
    </row>
    <row r="165" spans="2:6" x14ac:dyDescent="0.25">
      <c r="B165" s="27"/>
      <c r="C165" s="23"/>
      <c r="D165" s="24"/>
      <c r="E165" s="3"/>
    </row>
    <row r="166" spans="2:6" x14ac:dyDescent="0.25">
      <c r="B166" s="27"/>
      <c r="C166" s="23"/>
      <c r="D166" s="24"/>
      <c r="E166" s="3"/>
    </row>
    <row r="167" spans="2:6" x14ac:dyDescent="0.25">
      <c r="B167" s="27"/>
      <c r="C167" s="23"/>
      <c r="D167" s="24"/>
      <c r="E167" s="3"/>
    </row>
    <row r="168" spans="2:6" x14ac:dyDescent="0.25">
      <c r="B168" s="27"/>
      <c r="C168" s="23"/>
      <c r="D168" s="24"/>
      <c r="E168" s="3"/>
    </row>
    <row r="169" spans="2:6" x14ac:dyDescent="0.25">
      <c r="B169" s="27"/>
      <c r="C169" s="23"/>
      <c r="D169" s="24"/>
      <c r="E169" s="3"/>
    </row>
    <row r="170" spans="2:6" x14ac:dyDescent="0.25">
      <c r="B170" s="27"/>
      <c r="C170" s="23"/>
      <c r="D170" s="24"/>
      <c r="E170" s="3"/>
    </row>
    <row r="171" spans="2:6" x14ac:dyDescent="0.25">
      <c r="B171" s="27"/>
      <c r="C171" s="23"/>
      <c r="D171" s="24"/>
      <c r="E171" s="3"/>
    </row>
    <row r="172" spans="2:6" x14ac:dyDescent="0.25">
      <c r="B172" s="27"/>
      <c r="C172" s="23"/>
      <c r="D172" s="24"/>
      <c r="E172" s="3"/>
    </row>
    <row r="173" spans="2:6" x14ac:dyDescent="0.25">
      <c r="B173" s="27"/>
      <c r="C173" s="23"/>
      <c r="D173" s="24"/>
      <c r="E173" s="3"/>
    </row>
    <row r="174" spans="2:6" x14ac:dyDescent="0.25">
      <c r="B174" s="27"/>
      <c r="C174" s="23"/>
      <c r="D174" s="24"/>
      <c r="E174" s="3"/>
    </row>
    <row r="175" spans="2:6" x14ac:dyDescent="0.25">
      <c r="B175" s="23"/>
      <c r="C175" s="23"/>
      <c r="D175" s="24"/>
      <c r="E175" s="3"/>
    </row>
    <row r="176" spans="2:6" x14ac:dyDescent="0.25">
      <c r="B176" s="28" t="s">
        <v>38</v>
      </c>
      <c r="C176" s="29"/>
      <c r="D176" s="30"/>
      <c r="E176" s="5"/>
      <c r="F176" s="6"/>
    </row>
    <row r="177" spans="1:6" x14ac:dyDescent="0.25">
      <c r="B177" s="23"/>
      <c r="C177" s="23"/>
      <c r="D177" s="24"/>
      <c r="E177" s="3"/>
    </row>
    <row r="178" spans="1:6" x14ac:dyDescent="0.25">
      <c r="B178" s="23"/>
      <c r="C178" s="23"/>
      <c r="D178" s="24"/>
      <c r="E178" s="3"/>
      <c r="F178" s="4" t="s">
        <v>51</v>
      </c>
    </row>
    <row r="179" spans="1:6" x14ac:dyDescent="0.25">
      <c r="B179" s="37" t="s">
        <v>26</v>
      </c>
      <c r="C179" s="23"/>
      <c r="D179" s="24"/>
      <c r="E179" s="3"/>
    </row>
    <row r="180" spans="1:6" x14ac:dyDescent="0.25">
      <c r="B180" s="37"/>
      <c r="C180" s="23"/>
      <c r="D180" s="24"/>
      <c r="E180" s="3"/>
    </row>
    <row r="181" spans="1:6" x14ac:dyDescent="0.25">
      <c r="B181" s="37"/>
      <c r="C181" s="23"/>
      <c r="D181" s="24"/>
      <c r="E181" s="3"/>
    </row>
    <row r="182" spans="1:6" x14ac:dyDescent="0.25">
      <c r="B182" s="37"/>
      <c r="C182" s="23"/>
      <c r="D182" s="24"/>
      <c r="E182" s="3"/>
    </row>
    <row r="183" spans="1:6" x14ac:dyDescent="0.25">
      <c r="B183" s="23"/>
      <c r="C183" s="23"/>
      <c r="D183" s="23"/>
      <c r="E183" s="9"/>
    </row>
    <row r="184" spans="1:6" x14ac:dyDescent="0.25">
      <c r="A184" s="22">
        <v>1</v>
      </c>
      <c r="B184" s="29" t="s">
        <v>7</v>
      </c>
      <c r="C184" s="23"/>
      <c r="D184" s="23"/>
      <c r="E184" s="9"/>
      <c r="F184" s="12">
        <f>F17</f>
        <v>0</v>
      </c>
    </row>
    <row r="185" spans="1:6" x14ac:dyDescent="0.25">
      <c r="B185" s="29"/>
      <c r="C185" s="23"/>
      <c r="D185" s="23"/>
      <c r="E185" s="9"/>
      <c r="F185" s="12"/>
    </row>
    <row r="186" spans="1:6" x14ac:dyDescent="0.25">
      <c r="B186" s="23"/>
      <c r="C186" s="23"/>
      <c r="D186" s="23"/>
      <c r="E186" s="9"/>
      <c r="F186" s="12"/>
    </row>
    <row r="187" spans="1:6" x14ac:dyDescent="0.25">
      <c r="A187" s="22">
        <v>2</v>
      </c>
      <c r="B187" s="29" t="s">
        <v>10</v>
      </c>
      <c r="C187" s="23"/>
      <c r="D187" s="23"/>
      <c r="E187" s="9"/>
      <c r="F187" s="12">
        <f>F41</f>
        <v>0</v>
      </c>
    </row>
    <row r="188" spans="1:6" x14ac:dyDescent="0.25">
      <c r="B188" s="29"/>
      <c r="C188" s="23"/>
      <c r="D188" s="23"/>
      <c r="E188" s="9"/>
      <c r="F188" s="12"/>
    </row>
    <row r="189" spans="1:6" x14ac:dyDescent="0.25">
      <c r="B189" s="23"/>
      <c r="C189" s="23"/>
      <c r="D189" s="23"/>
      <c r="E189" s="9"/>
      <c r="F189" s="12"/>
    </row>
    <row r="190" spans="1:6" x14ac:dyDescent="0.25">
      <c r="A190" s="22">
        <v>3</v>
      </c>
      <c r="B190" s="29" t="s">
        <v>30</v>
      </c>
      <c r="C190" s="23"/>
      <c r="D190" s="23"/>
      <c r="E190" s="9"/>
      <c r="F190" s="12">
        <f>F57</f>
        <v>0</v>
      </c>
    </row>
    <row r="191" spans="1:6" x14ac:dyDescent="0.25">
      <c r="B191" s="29"/>
      <c r="C191" s="23"/>
      <c r="D191" s="23"/>
      <c r="E191" s="9"/>
      <c r="F191" s="12"/>
    </row>
    <row r="192" spans="1:6" x14ac:dyDescent="0.25">
      <c r="B192" s="23"/>
      <c r="C192" s="23"/>
      <c r="D192" s="23"/>
      <c r="E192" s="9"/>
      <c r="F192" s="12"/>
    </row>
    <row r="193" spans="1:6" x14ac:dyDescent="0.25">
      <c r="A193" s="22">
        <v>4</v>
      </c>
      <c r="B193" s="29" t="s">
        <v>35</v>
      </c>
      <c r="C193" s="23"/>
      <c r="D193" s="23"/>
      <c r="E193" s="9"/>
      <c r="F193" s="12">
        <f>F119</f>
        <v>0</v>
      </c>
    </row>
    <row r="194" spans="1:6" x14ac:dyDescent="0.25">
      <c r="B194" s="29"/>
      <c r="C194" s="23"/>
      <c r="D194" s="23"/>
      <c r="E194" s="9"/>
      <c r="F194" s="12"/>
    </row>
    <row r="195" spans="1:6" x14ac:dyDescent="0.25">
      <c r="B195" s="23"/>
      <c r="C195" s="23"/>
      <c r="D195" s="23"/>
      <c r="E195" s="9"/>
    </row>
    <row r="196" spans="1:6" s="14" customFormat="1" x14ac:dyDescent="0.25">
      <c r="A196" s="22">
        <v>5</v>
      </c>
      <c r="B196" s="29" t="s">
        <v>37</v>
      </c>
      <c r="C196" s="29"/>
      <c r="D196" s="29"/>
      <c r="E196" s="13"/>
      <c r="F196" s="12">
        <f>F176</f>
        <v>0</v>
      </c>
    </row>
    <row r="197" spans="1:6" s="14" customFormat="1" x14ac:dyDescent="0.25">
      <c r="A197" s="22"/>
      <c r="B197" s="29"/>
      <c r="C197" s="29"/>
      <c r="D197" s="29"/>
      <c r="E197" s="13"/>
      <c r="F197" s="12"/>
    </row>
    <row r="198" spans="1:6" x14ac:dyDescent="0.25">
      <c r="B198" s="23"/>
      <c r="C198" s="23"/>
      <c r="D198" s="24"/>
      <c r="E198" s="3"/>
    </row>
    <row r="199" spans="1:6" x14ac:dyDescent="0.25">
      <c r="B199" s="29" t="s">
        <v>27</v>
      </c>
      <c r="C199" s="23"/>
      <c r="D199" s="24"/>
      <c r="E199" s="3"/>
    </row>
    <row r="200" spans="1:6" x14ac:dyDescent="0.25">
      <c r="B200" s="23"/>
      <c r="C200" s="23"/>
      <c r="D200" s="24"/>
      <c r="E200" s="3"/>
    </row>
    <row r="201" spans="1:6" ht="34.5" x14ac:dyDescent="0.25">
      <c r="A201" s="22">
        <f>A196+1</f>
        <v>6</v>
      </c>
      <c r="B201" s="27" t="s">
        <v>50</v>
      </c>
      <c r="C201" s="23"/>
      <c r="D201" s="24"/>
      <c r="E201" s="3">
        <v>750000</v>
      </c>
      <c r="F201" s="4">
        <f>E201</f>
        <v>750000</v>
      </c>
    </row>
    <row r="202" spans="1:6" x14ac:dyDescent="0.25">
      <c r="B202" s="27"/>
      <c r="C202" s="23"/>
      <c r="D202" s="24"/>
      <c r="E202" s="3"/>
    </row>
    <row r="203" spans="1:6" x14ac:dyDescent="0.25">
      <c r="B203" s="23"/>
      <c r="C203" s="23"/>
      <c r="D203" s="24"/>
      <c r="E203" s="3"/>
    </row>
    <row r="204" spans="1:6" x14ac:dyDescent="0.25">
      <c r="B204" s="23"/>
      <c r="C204" s="23"/>
      <c r="D204" s="24"/>
      <c r="E204" s="3"/>
    </row>
    <row r="205" spans="1:6" x14ac:dyDescent="0.25">
      <c r="B205" s="29" t="s">
        <v>28</v>
      </c>
      <c r="C205" s="29"/>
      <c r="D205" s="30"/>
      <c r="E205" s="5"/>
      <c r="F205" s="6"/>
    </row>
    <row r="206" spans="1:6" x14ac:dyDescent="0.25">
      <c r="B206" s="29"/>
      <c r="C206" s="29"/>
      <c r="D206" s="30"/>
      <c r="E206" s="5"/>
      <c r="F206" s="7"/>
    </row>
    <row r="207" spans="1:6" x14ac:dyDescent="0.25">
      <c r="B207" s="23"/>
      <c r="C207" s="23"/>
      <c r="D207" s="24"/>
      <c r="E207" s="3"/>
    </row>
    <row r="208" spans="1:6" x14ac:dyDescent="0.25">
      <c r="A208" s="22">
        <f>A201+1</f>
        <v>7</v>
      </c>
      <c r="B208" s="23" t="s">
        <v>59</v>
      </c>
      <c r="C208" s="23"/>
      <c r="D208" s="24"/>
      <c r="E208" s="3"/>
      <c r="F208" s="4">
        <f>F205*0.15</f>
        <v>0</v>
      </c>
    </row>
    <row r="209" spans="2:5" x14ac:dyDescent="0.25">
      <c r="B209" s="23"/>
      <c r="C209" s="23"/>
      <c r="D209" s="24"/>
      <c r="E209" s="3"/>
    </row>
    <row r="210" spans="2:5" x14ac:dyDescent="0.25">
      <c r="B210" s="23"/>
      <c r="C210" s="23"/>
      <c r="D210" s="24"/>
      <c r="E210" s="3"/>
    </row>
    <row r="211" spans="2:5" x14ac:dyDescent="0.25">
      <c r="B211" s="23"/>
      <c r="C211" s="23"/>
      <c r="D211" s="24"/>
      <c r="E211" s="3"/>
    </row>
    <row r="212" spans="2:5" x14ac:dyDescent="0.25">
      <c r="B212" s="23"/>
      <c r="C212" s="23"/>
      <c r="D212" s="24"/>
      <c r="E212" s="3"/>
    </row>
    <row r="213" spans="2:5" x14ac:dyDescent="0.25">
      <c r="B213" s="23"/>
      <c r="C213" s="23"/>
      <c r="D213" s="24"/>
      <c r="E213" s="3"/>
    </row>
    <row r="214" spans="2:5" x14ac:dyDescent="0.25">
      <c r="B214" s="23"/>
      <c r="C214" s="23"/>
      <c r="D214" s="24"/>
      <c r="E214" s="3"/>
    </row>
    <row r="215" spans="2:5" x14ac:dyDescent="0.25">
      <c r="B215" s="23"/>
      <c r="C215" s="23"/>
      <c r="D215" s="24"/>
      <c r="E215" s="3"/>
    </row>
    <row r="216" spans="2:5" x14ac:dyDescent="0.25">
      <c r="B216" s="23"/>
      <c r="C216" s="23"/>
      <c r="D216" s="24"/>
      <c r="E216" s="3"/>
    </row>
    <row r="217" spans="2:5" x14ac:dyDescent="0.25">
      <c r="B217" s="23"/>
      <c r="C217" s="23"/>
      <c r="D217" s="24"/>
      <c r="E217" s="3"/>
    </row>
    <row r="218" spans="2:5" x14ac:dyDescent="0.25">
      <c r="B218" s="23"/>
      <c r="C218" s="23"/>
      <c r="D218" s="24"/>
      <c r="E218" s="3"/>
    </row>
    <row r="219" spans="2:5" x14ac:dyDescent="0.25">
      <c r="B219" s="23"/>
      <c r="C219" s="23"/>
      <c r="D219" s="24"/>
      <c r="E219" s="3"/>
    </row>
    <row r="220" spans="2:5" x14ac:dyDescent="0.25">
      <c r="B220" s="23"/>
      <c r="C220" s="23"/>
      <c r="D220" s="24"/>
      <c r="E220" s="3"/>
    </row>
    <row r="221" spans="2:5" x14ac:dyDescent="0.25">
      <c r="B221" s="23"/>
      <c r="C221" s="23"/>
      <c r="D221" s="24"/>
      <c r="E221" s="3"/>
    </row>
    <row r="222" spans="2:5" x14ac:dyDescent="0.25">
      <c r="B222" s="23"/>
      <c r="C222" s="23"/>
      <c r="D222" s="24"/>
      <c r="E222" s="3"/>
    </row>
    <row r="223" spans="2:5" x14ac:dyDescent="0.25">
      <c r="B223" s="23"/>
      <c r="C223" s="23"/>
      <c r="D223" s="24"/>
      <c r="E223" s="3"/>
    </row>
    <row r="224" spans="2:5" x14ac:dyDescent="0.25">
      <c r="B224" s="23"/>
      <c r="C224" s="23"/>
      <c r="D224" s="24"/>
      <c r="E224" s="3"/>
    </row>
    <row r="225" spans="2:6" x14ac:dyDescent="0.25">
      <c r="B225" s="23"/>
      <c r="C225" s="23"/>
      <c r="D225" s="24"/>
      <c r="E225" s="3"/>
    </row>
    <row r="226" spans="2:6" x14ac:dyDescent="0.25">
      <c r="B226" s="23"/>
      <c r="C226" s="23"/>
      <c r="D226" s="24"/>
      <c r="E226" s="3"/>
    </row>
    <row r="227" spans="2:6" x14ac:dyDescent="0.25">
      <c r="B227" s="23"/>
      <c r="C227" s="23"/>
      <c r="D227" s="24"/>
      <c r="E227" s="3"/>
    </row>
    <row r="228" spans="2:6" x14ac:dyDescent="0.25">
      <c r="B228" s="23"/>
      <c r="C228" s="23"/>
      <c r="D228" s="24"/>
      <c r="E228" s="3"/>
    </row>
    <row r="229" spans="2:6" x14ac:dyDescent="0.25">
      <c r="B229" s="23"/>
      <c r="C229" s="23"/>
      <c r="D229" s="24"/>
      <c r="E229" s="3"/>
    </row>
    <row r="230" spans="2:6" x14ac:dyDescent="0.25">
      <c r="B230" s="23"/>
      <c r="C230" s="23"/>
      <c r="D230" s="24"/>
      <c r="E230" s="3"/>
    </row>
    <row r="231" spans="2:6" ht="12" thickBot="1" x14ac:dyDescent="0.3">
      <c r="B231" s="29" t="s">
        <v>29</v>
      </c>
      <c r="C231" s="29"/>
      <c r="D231" s="30"/>
      <c r="E231" s="5"/>
      <c r="F231" s="15">
        <f>F205+F208</f>
        <v>0</v>
      </c>
    </row>
    <row r="232" spans="2:6" ht="12" thickTop="1" x14ac:dyDescent="0.25">
      <c r="B232" s="23"/>
      <c r="C232" s="23"/>
      <c r="D232" s="24"/>
      <c r="E232" s="3"/>
    </row>
    <row r="233" spans="2:6" x14ac:dyDescent="0.25">
      <c r="B233" s="23"/>
      <c r="C233" s="23"/>
      <c r="D233" s="24"/>
      <c r="E233" s="3"/>
    </row>
    <row r="234" spans="2:6" x14ac:dyDescent="0.25">
      <c r="B234" s="23"/>
      <c r="C234" s="23"/>
      <c r="D234" s="24"/>
      <c r="E234" s="3"/>
    </row>
    <row r="235" spans="2:6" x14ac:dyDescent="0.25">
      <c r="B235" s="23"/>
      <c r="C235" s="23"/>
      <c r="D235" s="24"/>
      <c r="E235" s="3"/>
    </row>
    <row r="236" spans="2:6" x14ac:dyDescent="0.25">
      <c r="B236" s="23"/>
      <c r="C236" s="23"/>
      <c r="D236" s="24"/>
      <c r="E236" s="3"/>
    </row>
    <row r="237" spans="2:6" x14ac:dyDescent="0.25">
      <c r="B237" s="23"/>
      <c r="C237" s="23"/>
      <c r="D237" s="24"/>
      <c r="E237" s="3"/>
    </row>
  </sheetData>
  <sheetProtection algorithmName="SHA-512" hashValue="SijMHJqfVqRkSfLd/fO6XS0MIRq4IzA7IXVP/ZaGIGzyMu3kJ3x2Ms63SQkxTNeOOvF3jvjeZWml54dLKHgp6A==" saltValue="a90auEc4MSWK+lUlvnJRpA==" spinCount="100000" sheet="1" objects="1" scenarios="1"/>
  <pageMargins left="0.7" right="0.7" top="0.75" bottom="0.75" header="0.3" footer="0.3"/>
  <pageSetup paperSize="9" scale="80" orientation="portrait" r:id="rId1"/>
  <rowBreaks count="4" manualBreakCount="4">
    <brk id="18" max="5" man="1"/>
    <brk id="57" max="5" man="1"/>
    <brk id="119" max="5" man="1"/>
    <brk id="177" max="5" man="1"/>
  </rowBreaks>
  <colBreaks count="1" manualBreakCount="1">
    <brk id="6" max="13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Cwecweni Pricing Schedule</vt:lpstr>
      <vt:lpstr>'Cwecweni Pricing Schedule'!Print_Area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dc:creator>
  <cp:lastModifiedBy>Lwazi Sokutu</cp:lastModifiedBy>
  <cp:lastPrinted>2025-07-14T15:05:10Z</cp:lastPrinted>
  <dcterms:created xsi:type="dcterms:W3CDTF">2024-10-14T09:47:11Z</dcterms:created>
  <dcterms:modified xsi:type="dcterms:W3CDTF">2025-07-14T15:05:24Z</dcterms:modified>
</cp:coreProperties>
</file>